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65"/>
  </bookViews>
  <sheets>
    <sheet name="Vyrai 2017 detali išklotinė" sheetId="1" r:id="rId1"/>
    <sheet name="Vyrai - Stableford 2017" sheetId="4" r:id="rId2"/>
    <sheet name="Vyrai 2017" sheetId="2" r:id="rId3"/>
  </sheets>
  <definedNames>
    <definedName name="_xlnm._FilterDatabase" localSheetId="1" hidden="1">'Vyrai - Stableford 2017'!$A$9:$AG$192</definedName>
    <definedName name="_xlnm._FilterDatabase" localSheetId="2" hidden="1">'Vyrai 2017'!$A$9:$G$192</definedName>
    <definedName name="_xlnm._FilterDatabase" localSheetId="0" hidden="1">'Vyrai 2017 detali išklotinė'!$A$9:$AL$192</definedName>
    <definedName name="_xlnm.Print_Titles" localSheetId="2">'Vyrai 2017'!$1:$9</definedName>
  </definedNames>
  <calcPr calcId="152511" concurrentCalc="0"/>
</workbook>
</file>

<file path=xl/calcChain.xml><?xml version="1.0" encoding="utf-8"?>
<calcChain xmlns="http://schemas.openxmlformats.org/spreadsheetml/2006/main">
  <c r="F122" i="4" l="1"/>
  <c r="AO198" i="1"/>
  <c r="AP198" i="1"/>
  <c r="AQ198" i="1"/>
  <c r="AR198" i="1"/>
  <c r="AS198" i="1"/>
  <c r="AT198" i="1"/>
  <c r="AU198" i="1"/>
  <c r="AV198" i="1"/>
  <c r="AO142" i="1"/>
  <c r="AP142" i="1"/>
  <c r="AQ142" i="1"/>
  <c r="AR142" i="1"/>
  <c r="AS142" i="1"/>
  <c r="AT142" i="1"/>
  <c r="AU142" i="1"/>
  <c r="AV142" i="1"/>
  <c r="AO58" i="1"/>
  <c r="AP58" i="1"/>
  <c r="AQ58" i="1"/>
  <c r="AR58" i="1"/>
  <c r="AS58" i="1"/>
  <c r="AT58" i="1"/>
  <c r="AU58" i="1"/>
  <c r="AV58" i="1"/>
  <c r="AO148" i="1"/>
  <c r="AP148" i="1"/>
  <c r="AQ148" i="1"/>
  <c r="AR148" i="1"/>
  <c r="AS148" i="1"/>
  <c r="AT148" i="1"/>
  <c r="AU148" i="1"/>
  <c r="AV148" i="1"/>
  <c r="F148" i="1"/>
  <c r="G148" i="1"/>
  <c r="AU35" i="1"/>
  <c r="AO35" i="1"/>
  <c r="AP35" i="1"/>
  <c r="AQ35" i="1"/>
  <c r="AR35" i="1"/>
  <c r="AS35" i="1"/>
  <c r="AT35" i="1"/>
  <c r="AV35" i="1"/>
  <c r="AO15" i="1"/>
  <c r="AP15" i="1"/>
  <c r="AQ15" i="1"/>
  <c r="AR15" i="1"/>
  <c r="AS15" i="1"/>
  <c r="AT15" i="1"/>
  <c r="AU15" i="1"/>
  <c r="AV15" i="1"/>
  <c r="AO33" i="1"/>
  <c r="AP33" i="1"/>
  <c r="AQ33" i="1"/>
  <c r="AR33" i="1"/>
  <c r="AS33" i="1"/>
  <c r="AT33" i="1"/>
  <c r="AU33" i="1"/>
  <c r="AV33" i="1"/>
  <c r="F33" i="1"/>
  <c r="G33" i="1"/>
  <c r="AU94" i="1"/>
  <c r="AO153" i="1"/>
  <c r="AP153" i="1"/>
  <c r="AQ153" i="1"/>
  <c r="AR153" i="1"/>
  <c r="AS153" i="1"/>
  <c r="AT153" i="1"/>
  <c r="AU153" i="1"/>
  <c r="AV153" i="1"/>
  <c r="AO41" i="1"/>
  <c r="AP41" i="1"/>
  <c r="AQ41" i="1"/>
  <c r="AR41" i="1"/>
  <c r="AS41" i="1"/>
  <c r="AT41" i="1"/>
  <c r="AU41" i="1"/>
  <c r="AV41" i="1"/>
  <c r="AO119" i="1"/>
  <c r="AP119" i="1"/>
  <c r="AQ119" i="1"/>
  <c r="AR119" i="1"/>
  <c r="AS119" i="1"/>
  <c r="AT119" i="1"/>
  <c r="AU119" i="1"/>
  <c r="AV119" i="1"/>
  <c r="F119" i="1"/>
  <c r="G119" i="1"/>
  <c r="AO10" i="1"/>
  <c r="AP10" i="1"/>
  <c r="AQ10" i="1"/>
  <c r="AR10" i="1"/>
  <c r="AS10" i="1"/>
  <c r="AT10" i="1"/>
  <c r="AU10" i="1"/>
  <c r="AV10" i="1"/>
  <c r="AO63" i="1"/>
  <c r="AP63" i="1"/>
  <c r="AQ63" i="1"/>
  <c r="AR63" i="1"/>
  <c r="AS63" i="1"/>
  <c r="AT63" i="1"/>
  <c r="AU63" i="1"/>
  <c r="AV63" i="1"/>
  <c r="F10" i="1"/>
  <c r="G10" i="1"/>
  <c r="AO11" i="1"/>
  <c r="AP11" i="1"/>
  <c r="AQ11" i="1"/>
  <c r="AR11" i="1"/>
  <c r="AS11" i="1"/>
  <c r="AT11" i="1"/>
  <c r="AU11" i="1"/>
  <c r="AV11" i="1"/>
  <c r="F11" i="1"/>
  <c r="G11" i="1"/>
  <c r="AO12" i="1"/>
  <c r="AP12" i="1"/>
  <c r="AQ12" i="1"/>
  <c r="AR12" i="1"/>
  <c r="AS12" i="1"/>
  <c r="AT12" i="1"/>
  <c r="AU12" i="1"/>
  <c r="AV12" i="1"/>
  <c r="AO13" i="1"/>
  <c r="AP13" i="1"/>
  <c r="AQ13" i="1"/>
  <c r="AR13" i="1"/>
  <c r="AS13" i="1"/>
  <c r="AT13" i="1"/>
  <c r="AU13" i="1"/>
  <c r="AV13" i="1"/>
  <c r="F12" i="1"/>
  <c r="G12" i="1"/>
  <c r="AO64" i="1"/>
  <c r="AP64" i="1"/>
  <c r="AQ64" i="1"/>
  <c r="AR64" i="1"/>
  <c r="AS64" i="1"/>
  <c r="AT64" i="1"/>
  <c r="AU64" i="1"/>
  <c r="AV64" i="1"/>
  <c r="F13" i="1"/>
  <c r="G13" i="1"/>
  <c r="AO14" i="1"/>
  <c r="AP14" i="1"/>
  <c r="AQ14" i="1"/>
  <c r="AR14" i="1"/>
  <c r="AS14" i="1"/>
  <c r="AT14" i="1"/>
  <c r="AU14" i="1"/>
  <c r="AV14" i="1"/>
  <c r="AO26" i="1"/>
  <c r="AP26" i="1"/>
  <c r="AQ26" i="1"/>
  <c r="AR26" i="1"/>
  <c r="AS26" i="1"/>
  <c r="AT26" i="1"/>
  <c r="AU26" i="1"/>
  <c r="AV26" i="1"/>
  <c r="F14" i="1"/>
  <c r="G14" i="1"/>
  <c r="AO65" i="1"/>
  <c r="AP65" i="1"/>
  <c r="AQ65" i="1"/>
  <c r="AR65" i="1"/>
  <c r="AS65" i="1"/>
  <c r="AT65" i="1"/>
  <c r="AU65" i="1"/>
  <c r="AV65" i="1"/>
  <c r="AO16" i="1"/>
  <c r="AP16" i="1"/>
  <c r="AQ16" i="1"/>
  <c r="AR16" i="1"/>
  <c r="AS16" i="1"/>
  <c r="AT16" i="1"/>
  <c r="AU16" i="1"/>
  <c r="AV16" i="1"/>
  <c r="F16" i="1"/>
  <c r="G16" i="1"/>
  <c r="F15" i="1"/>
  <c r="G15" i="1"/>
  <c r="AO17" i="1"/>
  <c r="AP17" i="1"/>
  <c r="AQ17" i="1"/>
  <c r="AR17" i="1"/>
  <c r="AS17" i="1"/>
  <c r="AT17" i="1"/>
  <c r="AU17" i="1"/>
  <c r="AV17" i="1"/>
  <c r="AO18" i="1"/>
  <c r="AP18" i="1"/>
  <c r="AQ18" i="1"/>
  <c r="AR18" i="1"/>
  <c r="AS18" i="1"/>
  <c r="AT18" i="1"/>
  <c r="AU18" i="1"/>
  <c r="AV18" i="1"/>
  <c r="F18" i="1"/>
  <c r="G18" i="1"/>
  <c r="AO20" i="1"/>
  <c r="AP20" i="1"/>
  <c r="AQ20" i="1"/>
  <c r="AR20" i="1"/>
  <c r="AS20" i="1"/>
  <c r="AT20" i="1"/>
  <c r="AU20" i="1"/>
  <c r="AV20" i="1"/>
  <c r="AO19" i="1"/>
  <c r="AP19" i="1"/>
  <c r="AQ19" i="1"/>
  <c r="AR19" i="1"/>
  <c r="AS19" i="1"/>
  <c r="AT19" i="1"/>
  <c r="AU19" i="1"/>
  <c r="AV19" i="1"/>
  <c r="F19" i="1"/>
  <c r="G19" i="1"/>
  <c r="F17" i="1"/>
  <c r="G17" i="1"/>
  <c r="AO66" i="1"/>
  <c r="AP66" i="1"/>
  <c r="AQ66" i="1"/>
  <c r="AR66" i="1"/>
  <c r="AS66" i="1"/>
  <c r="AT66" i="1"/>
  <c r="AU66" i="1"/>
  <c r="AV66" i="1"/>
  <c r="F20" i="1"/>
  <c r="G20" i="1"/>
  <c r="AO21" i="1"/>
  <c r="AP21" i="1"/>
  <c r="AQ21" i="1"/>
  <c r="AR21" i="1"/>
  <c r="AS21" i="1"/>
  <c r="AT21" i="1"/>
  <c r="AU21" i="1"/>
  <c r="AV21" i="1"/>
  <c r="F21" i="1"/>
  <c r="G21" i="1"/>
  <c r="AO22" i="1"/>
  <c r="AP22" i="1"/>
  <c r="AQ22" i="1"/>
  <c r="AR22" i="1"/>
  <c r="AS22" i="1"/>
  <c r="AT22" i="1"/>
  <c r="AU22" i="1"/>
  <c r="AV22" i="1"/>
  <c r="AO28" i="1"/>
  <c r="AP28" i="1"/>
  <c r="AQ28" i="1"/>
  <c r="AR28" i="1"/>
  <c r="AS28" i="1"/>
  <c r="AT28" i="1"/>
  <c r="AU28" i="1"/>
  <c r="AV28" i="1"/>
  <c r="F22" i="1"/>
  <c r="G22" i="1"/>
  <c r="AO23" i="1"/>
  <c r="AP23" i="1"/>
  <c r="AQ23" i="1"/>
  <c r="AR23" i="1"/>
  <c r="AS23" i="1"/>
  <c r="AT23" i="1"/>
  <c r="AU23" i="1"/>
  <c r="AV23" i="1"/>
  <c r="AO67" i="1"/>
  <c r="AP67" i="1"/>
  <c r="AQ67" i="1"/>
  <c r="AR67" i="1"/>
  <c r="AS67" i="1"/>
  <c r="AT67" i="1"/>
  <c r="AU67" i="1"/>
  <c r="AV67" i="1"/>
  <c r="F23" i="1"/>
  <c r="G23" i="1"/>
  <c r="AO24" i="1"/>
  <c r="AP24" i="1"/>
  <c r="AQ24" i="1"/>
  <c r="AR24" i="1"/>
  <c r="AS24" i="1"/>
  <c r="AT24" i="1"/>
  <c r="AU24" i="1"/>
  <c r="AV24" i="1"/>
  <c r="AO68" i="1"/>
  <c r="AP68" i="1"/>
  <c r="AQ68" i="1"/>
  <c r="AR68" i="1"/>
  <c r="AS68" i="1"/>
  <c r="AT68" i="1"/>
  <c r="AU68" i="1"/>
  <c r="AV68" i="1"/>
  <c r="F24" i="1"/>
  <c r="G24" i="1"/>
  <c r="AO25" i="1"/>
  <c r="AP25" i="1"/>
  <c r="AQ25" i="1"/>
  <c r="AR25" i="1"/>
  <c r="AS25" i="1"/>
  <c r="AT25" i="1"/>
  <c r="AU25" i="1"/>
  <c r="AV25" i="1"/>
  <c r="AO69" i="1"/>
  <c r="AP69" i="1"/>
  <c r="AQ69" i="1"/>
  <c r="AR69" i="1"/>
  <c r="AS69" i="1"/>
  <c r="AT69" i="1"/>
  <c r="AU69" i="1"/>
  <c r="AV69" i="1"/>
  <c r="F25" i="1"/>
  <c r="G25" i="1"/>
  <c r="AO70" i="1"/>
  <c r="AP70" i="1"/>
  <c r="AQ70" i="1"/>
  <c r="AR70" i="1"/>
  <c r="AS70" i="1"/>
  <c r="AT70" i="1"/>
  <c r="AU70" i="1"/>
  <c r="AV70" i="1"/>
  <c r="AO27" i="1"/>
  <c r="AP27" i="1"/>
  <c r="AQ27" i="1"/>
  <c r="AR27" i="1"/>
  <c r="AS27" i="1"/>
  <c r="AT27" i="1"/>
  <c r="AU27" i="1"/>
  <c r="AV27" i="1"/>
  <c r="F27" i="1"/>
  <c r="G27" i="1"/>
  <c r="F26" i="1"/>
  <c r="G26" i="1"/>
  <c r="F28" i="1"/>
  <c r="G28" i="1"/>
  <c r="AO29" i="1"/>
  <c r="AP29" i="1"/>
  <c r="AQ29" i="1"/>
  <c r="AR29" i="1"/>
  <c r="AS29" i="1"/>
  <c r="AT29" i="1"/>
  <c r="AU29" i="1"/>
  <c r="AV29" i="1"/>
  <c r="AO71" i="1"/>
  <c r="AP71" i="1"/>
  <c r="AQ71" i="1"/>
  <c r="AR71" i="1"/>
  <c r="AS71" i="1"/>
  <c r="AT71" i="1"/>
  <c r="AU71" i="1"/>
  <c r="AV71" i="1"/>
  <c r="F29" i="1"/>
  <c r="G29" i="1"/>
  <c r="AO30" i="1"/>
  <c r="AP30" i="1"/>
  <c r="AQ30" i="1"/>
  <c r="AR30" i="1"/>
  <c r="AS30" i="1"/>
  <c r="AT30" i="1"/>
  <c r="AU30" i="1"/>
  <c r="AV30" i="1"/>
  <c r="AO72" i="1"/>
  <c r="AP72" i="1"/>
  <c r="AQ72" i="1"/>
  <c r="AR72" i="1"/>
  <c r="AS72" i="1"/>
  <c r="AT72" i="1"/>
  <c r="AU72" i="1"/>
  <c r="AV72" i="1"/>
  <c r="F30" i="1"/>
  <c r="G30" i="1"/>
  <c r="AO31" i="1"/>
  <c r="AP31" i="1"/>
  <c r="AQ31" i="1"/>
  <c r="AR31" i="1"/>
  <c r="AS31" i="1"/>
  <c r="AT31" i="1"/>
  <c r="AU31" i="1"/>
  <c r="AV31" i="1"/>
  <c r="AO73" i="1"/>
  <c r="AP73" i="1"/>
  <c r="AQ73" i="1"/>
  <c r="AR73" i="1"/>
  <c r="AS73" i="1"/>
  <c r="AT73" i="1"/>
  <c r="AU73" i="1"/>
  <c r="AV73" i="1"/>
  <c r="F31" i="1"/>
  <c r="G31" i="1"/>
  <c r="AO32" i="1"/>
  <c r="AP32" i="1"/>
  <c r="AQ32" i="1"/>
  <c r="AR32" i="1"/>
  <c r="AS32" i="1"/>
  <c r="AT32" i="1"/>
  <c r="AU32" i="1"/>
  <c r="AV32" i="1"/>
  <c r="AO74" i="1"/>
  <c r="AP74" i="1"/>
  <c r="AQ74" i="1"/>
  <c r="AR74" i="1"/>
  <c r="AS74" i="1"/>
  <c r="AT74" i="1"/>
  <c r="AU74" i="1"/>
  <c r="AV74" i="1"/>
  <c r="F32" i="1"/>
  <c r="G32" i="1"/>
  <c r="AO75" i="1"/>
  <c r="AP75" i="1"/>
  <c r="AQ75" i="1"/>
  <c r="AR75" i="1"/>
  <c r="AS75" i="1"/>
  <c r="AT75" i="1"/>
  <c r="AU75" i="1"/>
  <c r="AV75" i="1"/>
  <c r="AO34" i="1"/>
  <c r="AP34" i="1"/>
  <c r="AQ34" i="1"/>
  <c r="AR34" i="1"/>
  <c r="AS34" i="1"/>
  <c r="AT34" i="1"/>
  <c r="AU34" i="1"/>
  <c r="AV34" i="1"/>
  <c r="F34" i="1"/>
  <c r="G34" i="1"/>
  <c r="AO76" i="1"/>
  <c r="AP76" i="1"/>
  <c r="AQ76" i="1"/>
  <c r="AR76" i="1"/>
  <c r="AS76" i="1"/>
  <c r="AT76" i="1"/>
  <c r="AU76" i="1"/>
  <c r="AV76" i="1"/>
  <c r="F35" i="1"/>
  <c r="G35" i="1"/>
  <c r="AO36" i="1"/>
  <c r="AP36" i="1"/>
  <c r="AQ36" i="1"/>
  <c r="AR36" i="1"/>
  <c r="AS36" i="1"/>
  <c r="AT36" i="1"/>
  <c r="AU36" i="1"/>
  <c r="AV36" i="1"/>
  <c r="AO77" i="1"/>
  <c r="AP77" i="1"/>
  <c r="AQ77" i="1"/>
  <c r="AR77" i="1"/>
  <c r="AS77" i="1"/>
  <c r="AT77" i="1"/>
  <c r="AU77" i="1"/>
  <c r="AV77" i="1"/>
  <c r="AO39" i="1"/>
  <c r="AP39" i="1"/>
  <c r="AQ39" i="1"/>
  <c r="AR39" i="1"/>
  <c r="AS39" i="1"/>
  <c r="AT39" i="1"/>
  <c r="AU39" i="1"/>
  <c r="AV39" i="1"/>
  <c r="F39" i="1"/>
  <c r="G39" i="1"/>
  <c r="AO37" i="1"/>
  <c r="AP37" i="1"/>
  <c r="AQ37" i="1"/>
  <c r="AR37" i="1"/>
  <c r="AS37" i="1"/>
  <c r="AT37" i="1"/>
  <c r="AU37" i="1"/>
  <c r="AV37" i="1"/>
  <c r="F37" i="1"/>
  <c r="G37" i="1"/>
  <c r="AO38" i="1"/>
  <c r="AP38" i="1"/>
  <c r="AQ38" i="1"/>
  <c r="AR38" i="1"/>
  <c r="AS38" i="1"/>
  <c r="AT38" i="1"/>
  <c r="AU38" i="1"/>
  <c r="AV38" i="1"/>
  <c r="F38" i="1"/>
  <c r="G38" i="1"/>
  <c r="F36" i="1"/>
  <c r="G36" i="1"/>
  <c r="AO40" i="1"/>
  <c r="AP40" i="1"/>
  <c r="AQ40" i="1"/>
  <c r="AR40" i="1"/>
  <c r="AS40" i="1"/>
  <c r="AT40" i="1"/>
  <c r="AU40" i="1"/>
  <c r="AV40" i="1"/>
  <c r="AO78" i="1"/>
  <c r="AP78" i="1"/>
  <c r="AQ78" i="1"/>
  <c r="AR78" i="1"/>
  <c r="AS78" i="1"/>
  <c r="AT78" i="1"/>
  <c r="AU78" i="1"/>
  <c r="AV78" i="1"/>
  <c r="F40" i="1"/>
  <c r="G40" i="1"/>
  <c r="AO79" i="1"/>
  <c r="AP79" i="1"/>
  <c r="AQ79" i="1"/>
  <c r="AR79" i="1"/>
  <c r="AS79" i="1"/>
  <c r="AT79" i="1"/>
  <c r="AU79" i="1"/>
  <c r="AV79" i="1"/>
  <c r="F41" i="1"/>
  <c r="G41" i="1"/>
  <c r="AO42" i="1"/>
  <c r="AP42" i="1"/>
  <c r="AQ42" i="1"/>
  <c r="AR42" i="1"/>
  <c r="AS42" i="1"/>
  <c r="AT42" i="1"/>
  <c r="AU42" i="1"/>
  <c r="AV42" i="1"/>
  <c r="AO80" i="1"/>
  <c r="AP80" i="1"/>
  <c r="AQ80" i="1"/>
  <c r="AR80" i="1"/>
  <c r="AS80" i="1"/>
  <c r="AT80" i="1"/>
  <c r="AU80" i="1"/>
  <c r="AV80" i="1"/>
  <c r="F42" i="1"/>
  <c r="G42" i="1"/>
  <c r="AO43" i="1"/>
  <c r="AP43" i="1"/>
  <c r="AQ43" i="1"/>
  <c r="AR43" i="1"/>
  <c r="AS43" i="1"/>
  <c r="AT43" i="1"/>
  <c r="AU43" i="1"/>
  <c r="AV43" i="1"/>
  <c r="AO81" i="1"/>
  <c r="AP81" i="1"/>
  <c r="AQ81" i="1"/>
  <c r="AR81" i="1"/>
  <c r="AS81" i="1"/>
  <c r="AT81" i="1"/>
  <c r="AU81" i="1"/>
  <c r="AV81" i="1"/>
  <c r="F43" i="1"/>
  <c r="G43" i="1"/>
  <c r="AO44" i="1"/>
  <c r="AP44" i="1"/>
  <c r="AQ44" i="1"/>
  <c r="AR44" i="1"/>
  <c r="AS44" i="1"/>
  <c r="AT44" i="1"/>
  <c r="AU44" i="1"/>
  <c r="AV44" i="1"/>
  <c r="AO56" i="1"/>
  <c r="AP56" i="1"/>
  <c r="AQ56" i="1"/>
  <c r="AR56" i="1"/>
  <c r="AS56" i="1"/>
  <c r="AT56" i="1"/>
  <c r="AU56" i="1"/>
  <c r="AV56" i="1"/>
  <c r="F44" i="1"/>
  <c r="G44" i="1"/>
  <c r="AO45" i="1"/>
  <c r="AP45" i="1"/>
  <c r="AQ45" i="1"/>
  <c r="AR45" i="1"/>
  <c r="AS45" i="1"/>
  <c r="AT45" i="1"/>
  <c r="AU45" i="1"/>
  <c r="AV45" i="1"/>
  <c r="AO82" i="1"/>
  <c r="AP82" i="1"/>
  <c r="AQ82" i="1"/>
  <c r="AR82" i="1"/>
  <c r="AS82" i="1"/>
  <c r="AT82" i="1"/>
  <c r="AU82" i="1"/>
  <c r="AV82" i="1"/>
  <c r="AO46" i="1"/>
  <c r="AP46" i="1"/>
  <c r="AQ46" i="1"/>
  <c r="AR46" i="1"/>
  <c r="AS46" i="1"/>
  <c r="AT46" i="1"/>
  <c r="AU46" i="1"/>
  <c r="AV46" i="1"/>
  <c r="F46" i="1"/>
  <c r="G46" i="1"/>
  <c r="AO83" i="1"/>
  <c r="AP83" i="1"/>
  <c r="AQ83" i="1"/>
  <c r="AR83" i="1"/>
  <c r="AS83" i="1"/>
  <c r="AT83" i="1"/>
  <c r="AU83" i="1"/>
  <c r="AV83" i="1"/>
  <c r="AO47" i="1"/>
  <c r="AP47" i="1"/>
  <c r="AQ47" i="1"/>
  <c r="AR47" i="1"/>
  <c r="AS47" i="1"/>
  <c r="AT47" i="1"/>
  <c r="AU47" i="1"/>
  <c r="AV47" i="1"/>
  <c r="F47" i="1"/>
  <c r="G47" i="1"/>
  <c r="AO84" i="1"/>
  <c r="AP84" i="1"/>
  <c r="AQ84" i="1"/>
  <c r="AR84" i="1"/>
  <c r="AS84" i="1"/>
  <c r="AT84" i="1"/>
  <c r="AU84" i="1"/>
  <c r="AV84" i="1"/>
  <c r="AO48" i="1"/>
  <c r="AP48" i="1"/>
  <c r="AQ48" i="1"/>
  <c r="AR48" i="1"/>
  <c r="AS48" i="1"/>
  <c r="AT48" i="1"/>
  <c r="AU48" i="1"/>
  <c r="AV48" i="1"/>
  <c r="F48" i="1"/>
  <c r="G48" i="1"/>
  <c r="AO85" i="1"/>
  <c r="AP85" i="1"/>
  <c r="AQ85" i="1"/>
  <c r="AR85" i="1"/>
  <c r="AS85" i="1"/>
  <c r="AT85" i="1"/>
  <c r="AU85" i="1"/>
  <c r="AV85" i="1"/>
  <c r="AO50" i="1"/>
  <c r="AP50" i="1"/>
  <c r="AQ50" i="1"/>
  <c r="AR50" i="1"/>
  <c r="AS50" i="1"/>
  <c r="AT50" i="1"/>
  <c r="AU50" i="1"/>
  <c r="AV50" i="1"/>
  <c r="F50" i="1"/>
  <c r="G50" i="1"/>
  <c r="AO49" i="1"/>
  <c r="AP49" i="1"/>
  <c r="AQ49" i="1"/>
  <c r="AR49" i="1"/>
  <c r="AS49" i="1"/>
  <c r="AT49" i="1"/>
  <c r="AU49" i="1"/>
  <c r="AV49" i="1"/>
  <c r="F49" i="1"/>
  <c r="G49" i="1"/>
  <c r="AO86" i="1"/>
  <c r="AP86" i="1"/>
  <c r="AQ86" i="1"/>
  <c r="AR86" i="1"/>
  <c r="AS86" i="1"/>
  <c r="AT86" i="1"/>
  <c r="AU86" i="1"/>
  <c r="AV86" i="1"/>
  <c r="AO53" i="1"/>
  <c r="AP53" i="1"/>
  <c r="AQ53" i="1"/>
  <c r="AR53" i="1"/>
  <c r="AS53" i="1"/>
  <c r="AT53" i="1"/>
  <c r="AU53" i="1"/>
  <c r="AV53" i="1"/>
  <c r="F53" i="1"/>
  <c r="G53" i="1"/>
  <c r="AO51" i="1"/>
  <c r="AP51" i="1"/>
  <c r="AQ51" i="1"/>
  <c r="AR51" i="1"/>
  <c r="AS51" i="1"/>
  <c r="AT51" i="1"/>
  <c r="AU51" i="1"/>
  <c r="AV51" i="1"/>
  <c r="AO87" i="1"/>
  <c r="AP87" i="1"/>
  <c r="AQ87" i="1"/>
  <c r="AR87" i="1"/>
  <c r="AS87" i="1"/>
  <c r="AT87" i="1"/>
  <c r="AU87" i="1"/>
  <c r="AV87" i="1"/>
  <c r="AO57" i="1"/>
  <c r="AP57" i="1"/>
  <c r="AQ57" i="1"/>
  <c r="AR57" i="1"/>
  <c r="AS57" i="1"/>
  <c r="AT57" i="1"/>
  <c r="AU57" i="1"/>
  <c r="AV57" i="1"/>
  <c r="F57" i="1"/>
  <c r="G57" i="1"/>
  <c r="AO52" i="1"/>
  <c r="AP52" i="1"/>
  <c r="AQ52" i="1"/>
  <c r="AR52" i="1"/>
  <c r="AS52" i="1"/>
  <c r="AT52" i="1"/>
  <c r="AU52" i="1"/>
  <c r="AV52" i="1"/>
  <c r="AO88" i="1"/>
  <c r="AP88" i="1"/>
  <c r="AQ88" i="1"/>
  <c r="AR88" i="1"/>
  <c r="AS88" i="1"/>
  <c r="AT88" i="1"/>
  <c r="AU88" i="1"/>
  <c r="AV88" i="1"/>
  <c r="F58" i="1"/>
  <c r="G58" i="1"/>
  <c r="AO89" i="1"/>
  <c r="AP89" i="1"/>
  <c r="AQ89" i="1"/>
  <c r="AR89" i="1"/>
  <c r="AS89" i="1"/>
  <c r="AT89" i="1"/>
  <c r="AU89" i="1"/>
  <c r="AV89" i="1"/>
  <c r="AO59" i="1"/>
  <c r="AP59" i="1"/>
  <c r="AQ59" i="1"/>
  <c r="AR59" i="1"/>
  <c r="AS59" i="1"/>
  <c r="AT59" i="1"/>
  <c r="AU59" i="1"/>
  <c r="AV59" i="1"/>
  <c r="F59" i="1"/>
  <c r="G59" i="1"/>
  <c r="AO54" i="1"/>
  <c r="AP54" i="1"/>
  <c r="AQ54" i="1"/>
  <c r="AR54" i="1"/>
  <c r="AS54" i="1"/>
  <c r="AT54" i="1"/>
  <c r="AU54" i="1"/>
  <c r="AV54" i="1"/>
  <c r="AO90" i="1"/>
  <c r="AP90" i="1"/>
  <c r="AQ90" i="1"/>
  <c r="AR90" i="1"/>
  <c r="AS90" i="1"/>
  <c r="AT90" i="1"/>
  <c r="AU90" i="1"/>
  <c r="AV90" i="1"/>
  <c r="AO60" i="1"/>
  <c r="AP60" i="1"/>
  <c r="AQ60" i="1"/>
  <c r="AR60" i="1"/>
  <c r="AS60" i="1"/>
  <c r="AT60" i="1"/>
  <c r="AU60" i="1"/>
  <c r="AV60" i="1"/>
  <c r="F60" i="1"/>
  <c r="G60" i="1"/>
  <c r="AO55" i="1"/>
  <c r="AP55" i="1"/>
  <c r="AQ55" i="1"/>
  <c r="AR55" i="1"/>
  <c r="AS55" i="1"/>
  <c r="AT55" i="1"/>
  <c r="AU55" i="1"/>
  <c r="AV55" i="1"/>
  <c r="F55" i="1"/>
  <c r="G55" i="1"/>
  <c r="AO91" i="1"/>
  <c r="AP91" i="1"/>
  <c r="AQ91" i="1"/>
  <c r="AR91" i="1"/>
  <c r="AS91" i="1"/>
  <c r="AT91" i="1"/>
  <c r="AU91" i="1"/>
  <c r="AV91" i="1"/>
  <c r="AO61" i="1"/>
  <c r="AP61" i="1"/>
  <c r="AQ61" i="1"/>
  <c r="AR61" i="1"/>
  <c r="AS61" i="1"/>
  <c r="AT61" i="1"/>
  <c r="AU61" i="1"/>
  <c r="AV61" i="1"/>
  <c r="F61" i="1"/>
  <c r="G61" i="1"/>
  <c r="F51" i="1"/>
  <c r="G51" i="1"/>
  <c r="F54" i="1"/>
  <c r="G54" i="1"/>
  <c r="AO92" i="1"/>
  <c r="AP92" i="1"/>
  <c r="AQ92" i="1"/>
  <c r="AR92" i="1"/>
  <c r="AS92" i="1"/>
  <c r="AT92" i="1"/>
  <c r="AU92" i="1"/>
  <c r="AV92" i="1"/>
  <c r="AO62" i="1"/>
  <c r="AP62" i="1"/>
  <c r="AQ62" i="1"/>
  <c r="AR62" i="1"/>
  <c r="AS62" i="1"/>
  <c r="AT62" i="1"/>
  <c r="AU62" i="1"/>
  <c r="AV62" i="1"/>
  <c r="F62" i="1"/>
  <c r="G62" i="1"/>
  <c r="AO93" i="1"/>
  <c r="AP93" i="1"/>
  <c r="AQ93" i="1"/>
  <c r="AR93" i="1"/>
  <c r="AS93" i="1"/>
  <c r="AT93" i="1"/>
  <c r="AU93" i="1"/>
  <c r="AV93" i="1"/>
  <c r="F64" i="1"/>
  <c r="G64" i="1"/>
  <c r="AO94" i="1"/>
  <c r="AP94" i="1"/>
  <c r="AQ94" i="1"/>
  <c r="AR94" i="1"/>
  <c r="AS94" i="1"/>
  <c r="AT94" i="1"/>
  <c r="AV94" i="1"/>
  <c r="F66" i="1"/>
  <c r="G66" i="1"/>
  <c r="AO95" i="1"/>
  <c r="AP95" i="1"/>
  <c r="AQ95" i="1"/>
  <c r="AR95" i="1"/>
  <c r="AS95" i="1"/>
  <c r="AT95" i="1"/>
  <c r="AU95" i="1"/>
  <c r="AV95" i="1"/>
  <c r="F67" i="1"/>
  <c r="G67" i="1"/>
  <c r="AO96" i="1"/>
  <c r="AP96" i="1"/>
  <c r="AQ96" i="1"/>
  <c r="AR96" i="1"/>
  <c r="AS96" i="1"/>
  <c r="AT96" i="1"/>
  <c r="AU96" i="1"/>
  <c r="AV96" i="1"/>
  <c r="F68" i="1"/>
  <c r="G68" i="1"/>
  <c r="AO97" i="1"/>
  <c r="AP97" i="1"/>
  <c r="AQ97" i="1"/>
  <c r="AR97" i="1"/>
  <c r="AS97" i="1"/>
  <c r="AT97" i="1"/>
  <c r="AU97" i="1"/>
  <c r="AV97" i="1"/>
  <c r="F69" i="1"/>
  <c r="G69" i="1"/>
  <c r="AO98" i="1"/>
  <c r="AP98" i="1"/>
  <c r="AQ98" i="1"/>
  <c r="AR98" i="1"/>
  <c r="AS98" i="1"/>
  <c r="AT98" i="1"/>
  <c r="AU98" i="1"/>
  <c r="AV98" i="1"/>
  <c r="F70" i="1"/>
  <c r="G70" i="1"/>
  <c r="F71" i="1"/>
  <c r="G71" i="1"/>
  <c r="AO99" i="1"/>
  <c r="AP99" i="1"/>
  <c r="AQ99" i="1"/>
  <c r="AR99" i="1"/>
  <c r="AS99" i="1"/>
  <c r="AT99" i="1"/>
  <c r="AU99" i="1"/>
  <c r="AV99" i="1"/>
  <c r="F73" i="1"/>
  <c r="G73" i="1"/>
  <c r="F63" i="1"/>
  <c r="G63" i="1"/>
  <c r="AO100" i="1"/>
  <c r="AP100" i="1"/>
  <c r="AQ100" i="1"/>
  <c r="AR100" i="1"/>
  <c r="AS100" i="1"/>
  <c r="AT100" i="1"/>
  <c r="AU100" i="1"/>
  <c r="AV100" i="1"/>
  <c r="F74" i="1"/>
  <c r="G74" i="1"/>
  <c r="AO101" i="1"/>
  <c r="AP101" i="1"/>
  <c r="AQ101" i="1"/>
  <c r="AR101" i="1"/>
  <c r="AS101" i="1"/>
  <c r="AT101" i="1"/>
  <c r="AU101" i="1"/>
  <c r="AV101" i="1"/>
  <c r="F76" i="1"/>
  <c r="G76" i="1"/>
  <c r="AO102" i="1"/>
  <c r="AP102" i="1"/>
  <c r="AQ102" i="1"/>
  <c r="AR102" i="1"/>
  <c r="AS102" i="1"/>
  <c r="AT102" i="1"/>
  <c r="AU102" i="1"/>
  <c r="AV102" i="1"/>
  <c r="F77" i="1"/>
  <c r="G77" i="1"/>
  <c r="F72" i="1"/>
  <c r="G72" i="1"/>
  <c r="AO103" i="1"/>
  <c r="AP103" i="1"/>
  <c r="AQ103" i="1"/>
  <c r="AR103" i="1"/>
  <c r="AS103" i="1"/>
  <c r="AT103" i="1"/>
  <c r="AU103" i="1"/>
  <c r="AV103" i="1"/>
  <c r="F81" i="1"/>
  <c r="G81" i="1"/>
  <c r="AO104" i="1"/>
  <c r="AP104" i="1"/>
  <c r="AQ104" i="1"/>
  <c r="AR104" i="1"/>
  <c r="AS104" i="1"/>
  <c r="AT104" i="1"/>
  <c r="AU104" i="1"/>
  <c r="AV104" i="1"/>
  <c r="F82" i="1"/>
  <c r="G82" i="1"/>
  <c r="F78" i="1"/>
  <c r="G78" i="1"/>
  <c r="AO105" i="1"/>
  <c r="AP105" i="1"/>
  <c r="AQ105" i="1"/>
  <c r="AR105" i="1"/>
  <c r="AS105" i="1"/>
  <c r="AT105" i="1"/>
  <c r="AU105" i="1"/>
  <c r="AV105" i="1"/>
  <c r="F84" i="1"/>
  <c r="G84" i="1"/>
  <c r="F45" i="1"/>
  <c r="G45" i="1"/>
  <c r="AO106" i="1"/>
  <c r="AP106" i="1"/>
  <c r="AQ106" i="1"/>
  <c r="AR106" i="1"/>
  <c r="AS106" i="1"/>
  <c r="AT106" i="1"/>
  <c r="AU106" i="1"/>
  <c r="AV106" i="1"/>
  <c r="F88" i="1"/>
  <c r="G88" i="1"/>
  <c r="AO107" i="1"/>
  <c r="AP107" i="1"/>
  <c r="AQ107" i="1"/>
  <c r="AR107" i="1"/>
  <c r="AS107" i="1"/>
  <c r="AT107" i="1"/>
  <c r="AU107" i="1"/>
  <c r="AV107" i="1"/>
  <c r="F89" i="1"/>
  <c r="G89" i="1"/>
  <c r="F80" i="1"/>
  <c r="G80" i="1"/>
  <c r="AO108" i="1"/>
  <c r="AP108" i="1"/>
  <c r="AQ108" i="1"/>
  <c r="AR108" i="1"/>
  <c r="AS108" i="1"/>
  <c r="AT108" i="1"/>
  <c r="AU108" i="1"/>
  <c r="AV108" i="1"/>
  <c r="F91" i="1"/>
  <c r="G91" i="1"/>
  <c r="AO109" i="1"/>
  <c r="AP109" i="1"/>
  <c r="AQ109" i="1"/>
  <c r="AR109" i="1"/>
  <c r="AS109" i="1"/>
  <c r="AT109" i="1"/>
  <c r="AU109" i="1"/>
  <c r="AV109" i="1"/>
  <c r="F93" i="1"/>
  <c r="G93" i="1"/>
  <c r="AO110" i="1"/>
  <c r="AP110" i="1"/>
  <c r="AQ110" i="1"/>
  <c r="AR110" i="1"/>
  <c r="AS110" i="1"/>
  <c r="AT110" i="1"/>
  <c r="AU110" i="1"/>
  <c r="AV110" i="1"/>
  <c r="F94" i="1"/>
  <c r="G94" i="1"/>
  <c r="AO111" i="1"/>
  <c r="AP111" i="1"/>
  <c r="AQ111" i="1"/>
  <c r="AR111" i="1"/>
  <c r="AS111" i="1"/>
  <c r="AT111" i="1"/>
  <c r="AU111" i="1"/>
  <c r="AV111" i="1"/>
  <c r="F96" i="1"/>
  <c r="G96" i="1"/>
  <c r="AO112" i="1"/>
  <c r="AP112" i="1"/>
  <c r="AQ112" i="1"/>
  <c r="AR112" i="1"/>
  <c r="AS112" i="1"/>
  <c r="AT112" i="1"/>
  <c r="AU112" i="1"/>
  <c r="AV112" i="1"/>
  <c r="F97" i="1"/>
  <c r="G97" i="1"/>
  <c r="AO113" i="1"/>
  <c r="AP113" i="1"/>
  <c r="AQ113" i="1"/>
  <c r="AR113" i="1"/>
  <c r="AS113" i="1"/>
  <c r="AT113" i="1"/>
  <c r="AU113" i="1"/>
  <c r="AV113" i="1"/>
  <c r="F99" i="1"/>
  <c r="G99" i="1"/>
  <c r="AO114" i="1"/>
  <c r="AP114" i="1"/>
  <c r="AQ114" i="1"/>
  <c r="AR114" i="1"/>
  <c r="AS114" i="1"/>
  <c r="AT114" i="1"/>
  <c r="AU114" i="1"/>
  <c r="AV114" i="1"/>
  <c r="F100" i="1"/>
  <c r="G100" i="1"/>
  <c r="F87" i="1"/>
  <c r="G87" i="1"/>
  <c r="F90" i="1"/>
  <c r="G90" i="1"/>
  <c r="AO115" i="1"/>
  <c r="AP115" i="1"/>
  <c r="AQ115" i="1"/>
  <c r="AR115" i="1"/>
  <c r="AS115" i="1"/>
  <c r="AT115" i="1"/>
  <c r="AU115" i="1"/>
  <c r="AV115" i="1"/>
  <c r="F101" i="1"/>
  <c r="G101" i="1"/>
  <c r="AO116" i="1"/>
  <c r="AP116" i="1"/>
  <c r="AQ116" i="1"/>
  <c r="AR116" i="1"/>
  <c r="AS116" i="1"/>
  <c r="AT116" i="1"/>
  <c r="AU116" i="1"/>
  <c r="AV116" i="1"/>
  <c r="F103" i="1"/>
  <c r="G103" i="1"/>
  <c r="F95" i="1"/>
  <c r="G95" i="1"/>
  <c r="F75" i="1"/>
  <c r="G75" i="1"/>
  <c r="AO117" i="1"/>
  <c r="AP117" i="1"/>
  <c r="AQ117" i="1"/>
  <c r="AR117" i="1"/>
  <c r="AS117" i="1"/>
  <c r="AT117" i="1"/>
  <c r="AU117" i="1"/>
  <c r="AV117" i="1"/>
  <c r="F105" i="1"/>
  <c r="G105" i="1"/>
  <c r="F104" i="1"/>
  <c r="G104" i="1"/>
  <c r="F92" i="1"/>
  <c r="G92" i="1"/>
  <c r="F85" i="1"/>
  <c r="G85" i="1"/>
  <c r="F79" i="1"/>
  <c r="G79" i="1"/>
  <c r="AO118" i="1"/>
  <c r="AP118" i="1"/>
  <c r="AQ118" i="1"/>
  <c r="AR118" i="1"/>
  <c r="AS118" i="1"/>
  <c r="AT118" i="1"/>
  <c r="AU118" i="1"/>
  <c r="AV118" i="1"/>
  <c r="F106" i="1"/>
  <c r="G106" i="1"/>
  <c r="F107" i="1"/>
  <c r="G107" i="1"/>
  <c r="AO120" i="1"/>
  <c r="AP120" i="1"/>
  <c r="AQ120" i="1"/>
  <c r="AR120" i="1"/>
  <c r="AS120" i="1"/>
  <c r="AT120" i="1"/>
  <c r="AU120" i="1"/>
  <c r="AV120" i="1"/>
  <c r="F108" i="1"/>
  <c r="G108" i="1"/>
  <c r="AO121" i="1"/>
  <c r="AP121" i="1"/>
  <c r="AQ121" i="1"/>
  <c r="AR121" i="1"/>
  <c r="AS121" i="1"/>
  <c r="AT121" i="1"/>
  <c r="AU121" i="1"/>
  <c r="AV121" i="1"/>
  <c r="F109" i="1"/>
  <c r="G109" i="1"/>
  <c r="AO122" i="1"/>
  <c r="AP122" i="1"/>
  <c r="AQ122" i="1"/>
  <c r="AR122" i="1"/>
  <c r="AS122" i="1"/>
  <c r="AT122" i="1"/>
  <c r="AU122" i="1"/>
  <c r="AV122" i="1"/>
  <c r="F110" i="1"/>
  <c r="G110" i="1"/>
  <c r="AO123" i="1"/>
  <c r="AP123" i="1"/>
  <c r="AQ123" i="1"/>
  <c r="AR123" i="1"/>
  <c r="AS123" i="1"/>
  <c r="AT123" i="1"/>
  <c r="AU123" i="1"/>
  <c r="AV123" i="1"/>
  <c r="F111" i="1"/>
  <c r="G111" i="1"/>
  <c r="F83" i="1"/>
  <c r="G83" i="1"/>
  <c r="AO124" i="1"/>
  <c r="AP124" i="1"/>
  <c r="AQ124" i="1"/>
  <c r="AR124" i="1"/>
  <c r="AS124" i="1"/>
  <c r="AT124" i="1"/>
  <c r="AU124" i="1"/>
  <c r="AV124" i="1"/>
  <c r="F112" i="1"/>
  <c r="G112" i="1"/>
  <c r="AO125" i="1"/>
  <c r="AP125" i="1"/>
  <c r="AQ125" i="1"/>
  <c r="AR125" i="1"/>
  <c r="AS125" i="1"/>
  <c r="AT125" i="1"/>
  <c r="AU125" i="1"/>
  <c r="AV125" i="1"/>
  <c r="F113" i="1"/>
  <c r="G113" i="1"/>
  <c r="AO126" i="1"/>
  <c r="AP126" i="1"/>
  <c r="AQ126" i="1"/>
  <c r="AR126" i="1"/>
  <c r="AS126" i="1"/>
  <c r="AT126" i="1"/>
  <c r="AU126" i="1"/>
  <c r="AV126" i="1"/>
  <c r="F114" i="1"/>
  <c r="G114" i="1"/>
  <c r="F102" i="1"/>
  <c r="G102" i="1"/>
  <c r="F56" i="1"/>
  <c r="G56" i="1"/>
  <c r="AO127" i="1"/>
  <c r="AP127" i="1"/>
  <c r="AQ127" i="1"/>
  <c r="AR127" i="1"/>
  <c r="AS127" i="1"/>
  <c r="AT127" i="1"/>
  <c r="AU127" i="1"/>
  <c r="AV127" i="1"/>
  <c r="F118" i="1"/>
  <c r="G118" i="1"/>
  <c r="F116" i="1"/>
  <c r="G116" i="1"/>
  <c r="AO128" i="1"/>
  <c r="AP128" i="1"/>
  <c r="AQ128" i="1"/>
  <c r="AR128" i="1"/>
  <c r="AS128" i="1"/>
  <c r="AT128" i="1"/>
  <c r="AU128" i="1"/>
  <c r="AV128" i="1"/>
  <c r="F121" i="1"/>
  <c r="G121" i="1"/>
  <c r="AO129" i="1"/>
  <c r="AP129" i="1"/>
  <c r="AQ129" i="1"/>
  <c r="AR129" i="1"/>
  <c r="AS129" i="1"/>
  <c r="AT129" i="1"/>
  <c r="AU129" i="1"/>
  <c r="AV129" i="1"/>
  <c r="F122" i="1"/>
  <c r="G122" i="1"/>
  <c r="AO130" i="1"/>
  <c r="AP130" i="1"/>
  <c r="AQ130" i="1"/>
  <c r="AR130" i="1"/>
  <c r="AS130" i="1"/>
  <c r="AT130" i="1"/>
  <c r="AU130" i="1"/>
  <c r="AV130" i="1"/>
  <c r="F123" i="1"/>
  <c r="G123" i="1"/>
  <c r="AO131" i="1"/>
  <c r="AP131" i="1"/>
  <c r="AQ131" i="1"/>
  <c r="AR131" i="1"/>
  <c r="AS131" i="1"/>
  <c r="AT131" i="1"/>
  <c r="AU131" i="1"/>
  <c r="AV131" i="1"/>
  <c r="F124" i="1"/>
  <c r="G124" i="1"/>
  <c r="AO132" i="1"/>
  <c r="AP132" i="1"/>
  <c r="AQ132" i="1"/>
  <c r="AR132" i="1"/>
  <c r="AS132" i="1"/>
  <c r="AT132" i="1"/>
  <c r="AU132" i="1"/>
  <c r="AV132" i="1"/>
  <c r="F125" i="1"/>
  <c r="G125" i="1"/>
  <c r="AO133" i="1"/>
  <c r="AP133" i="1"/>
  <c r="AQ133" i="1"/>
  <c r="AR133" i="1"/>
  <c r="AS133" i="1"/>
  <c r="AT133" i="1"/>
  <c r="AU133" i="1"/>
  <c r="AV133" i="1"/>
  <c r="F126" i="1"/>
  <c r="G126" i="1"/>
  <c r="AO134" i="1"/>
  <c r="AP134" i="1"/>
  <c r="AQ134" i="1"/>
  <c r="AR134" i="1"/>
  <c r="AS134" i="1"/>
  <c r="AT134" i="1"/>
  <c r="AU134" i="1"/>
  <c r="AV134" i="1"/>
  <c r="F127" i="1"/>
  <c r="G127" i="1"/>
  <c r="F52" i="1"/>
  <c r="G52" i="1"/>
  <c r="AO135" i="1"/>
  <c r="AP135" i="1"/>
  <c r="AQ135" i="1"/>
  <c r="AR135" i="1"/>
  <c r="AS135" i="1"/>
  <c r="AT135" i="1"/>
  <c r="AU135" i="1"/>
  <c r="AV135" i="1"/>
  <c r="F128" i="1"/>
  <c r="G128" i="1"/>
  <c r="AO136" i="1"/>
  <c r="AP136" i="1"/>
  <c r="AQ136" i="1"/>
  <c r="AR136" i="1"/>
  <c r="AS136" i="1"/>
  <c r="AT136" i="1"/>
  <c r="AU136" i="1"/>
  <c r="AV136" i="1"/>
  <c r="F129" i="1"/>
  <c r="G129" i="1"/>
  <c r="AO137" i="1"/>
  <c r="AP137" i="1"/>
  <c r="AQ137" i="1"/>
  <c r="AR137" i="1"/>
  <c r="AS137" i="1"/>
  <c r="AT137" i="1"/>
  <c r="AU137" i="1"/>
  <c r="AV137" i="1"/>
  <c r="F130" i="1"/>
  <c r="G130" i="1"/>
  <c r="AO138" i="1"/>
  <c r="AP138" i="1"/>
  <c r="AQ138" i="1"/>
  <c r="AR138" i="1"/>
  <c r="AS138" i="1"/>
  <c r="AT138" i="1"/>
  <c r="AU138" i="1"/>
  <c r="AV138" i="1"/>
  <c r="F131" i="1"/>
  <c r="G131" i="1"/>
  <c r="AO139" i="1"/>
  <c r="AP139" i="1"/>
  <c r="AQ139" i="1"/>
  <c r="AR139" i="1"/>
  <c r="AS139" i="1"/>
  <c r="AT139" i="1"/>
  <c r="AU139" i="1"/>
  <c r="AV139" i="1"/>
  <c r="F132" i="1"/>
  <c r="G132" i="1"/>
  <c r="AO140" i="1"/>
  <c r="AP140" i="1"/>
  <c r="AQ140" i="1"/>
  <c r="AR140" i="1"/>
  <c r="AS140" i="1"/>
  <c r="AT140" i="1"/>
  <c r="AU140" i="1"/>
  <c r="AV140" i="1"/>
  <c r="F133" i="1"/>
  <c r="G133" i="1"/>
  <c r="AO141" i="1"/>
  <c r="AP141" i="1"/>
  <c r="AQ141" i="1"/>
  <c r="AR141" i="1"/>
  <c r="AS141" i="1"/>
  <c r="AT141" i="1"/>
  <c r="AU141" i="1"/>
  <c r="AV141" i="1"/>
  <c r="F134" i="1"/>
  <c r="G134" i="1"/>
  <c r="F135" i="1"/>
  <c r="G135" i="1"/>
  <c r="F98" i="1"/>
  <c r="G98" i="1"/>
  <c r="AO143" i="1"/>
  <c r="AP143" i="1"/>
  <c r="AQ143" i="1"/>
  <c r="AR143" i="1"/>
  <c r="AS143" i="1"/>
  <c r="AT143" i="1"/>
  <c r="AU143" i="1"/>
  <c r="AV143" i="1"/>
  <c r="F136" i="1"/>
  <c r="G136" i="1"/>
  <c r="AO144" i="1"/>
  <c r="AP144" i="1"/>
  <c r="AQ144" i="1"/>
  <c r="AR144" i="1"/>
  <c r="AS144" i="1"/>
  <c r="AT144" i="1"/>
  <c r="AU144" i="1"/>
  <c r="AV144" i="1"/>
  <c r="F137" i="1"/>
  <c r="G137" i="1"/>
  <c r="AO145" i="1"/>
  <c r="AP145" i="1"/>
  <c r="AQ145" i="1"/>
  <c r="AR145" i="1"/>
  <c r="AS145" i="1"/>
  <c r="AT145" i="1"/>
  <c r="AU145" i="1"/>
  <c r="AV145" i="1"/>
  <c r="F138" i="1"/>
  <c r="G138" i="1"/>
  <c r="AO146" i="1"/>
  <c r="AP146" i="1"/>
  <c r="AQ146" i="1"/>
  <c r="AR146" i="1"/>
  <c r="AS146" i="1"/>
  <c r="AT146" i="1"/>
  <c r="AU146" i="1"/>
  <c r="AV146" i="1"/>
  <c r="F139" i="1"/>
  <c r="G139" i="1"/>
  <c r="AO147" i="1"/>
  <c r="AP147" i="1"/>
  <c r="AQ147" i="1"/>
  <c r="AR147" i="1"/>
  <c r="AS147" i="1"/>
  <c r="AT147" i="1"/>
  <c r="AU147" i="1"/>
  <c r="AV147" i="1"/>
  <c r="F140" i="1"/>
  <c r="G140" i="1"/>
  <c r="F141" i="1"/>
  <c r="G141" i="1"/>
  <c r="AO149" i="1"/>
  <c r="AP149" i="1"/>
  <c r="AQ149" i="1"/>
  <c r="AR149" i="1"/>
  <c r="AS149" i="1"/>
  <c r="AT149" i="1"/>
  <c r="AU149" i="1"/>
  <c r="AV149" i="1"/>
  <c r="F142" i="1"/>
  <c r="G142" i="1"/>
  <c r="AO150" i="1"/>
  <c r="AP150" i="1"/>
  <c r="AQ150" i="1"/>
  <c r="AR150" i="1"/>
  <c r="AS150" i="1"/>
  <c r="AT150" i="1"/>
  <c r="AU150" i="1"/>
  <c r="AV150" i="1"/>
  <c r="F143" i="1"/>
  <c r="G143" i="1"/>
  <c r="AO151" i="1"/>
  <c r="AP151" i="1"/>
  <c r="AQ151" i="1"/>
  <c r="AR151" i="1"/>
  <c r="AS151" i="1"/>
  <c r="AT151" i="1"/>
  <c r="AU151" i="1"/>
  <c r="AV151" i="1"/>
  <c r="F144" i="1"/>
  <c r="G144" i="1"/>
  <c r="AO152" i="1"/>
  <c r="AP152" i="1"/>
  <c r="AQ152" i="1"/>
  <c r="AR152" i="1"/>
  <c r="AS152" i="1"/>
  <c r="AT152" i="1"/>
  <c r="AU152" i="1"/>
  <c r="AV152" i="1"/>
  <c r="F145" i="1"/>
  <c r="G145" i="1"/>
  <c r="F149" i="1"/>
  <c r="G149" i="1"/>
  <c r="AO154" i="1"/>
  <c r="AP154" i="1"/>
  <c r="AQ154" i="1"/>
  <c r="AR154" i="1"/>
  <c r="AS154" i="1"/>
  <c r="AT154" i="1"/>
  <c r="AU154" i="1"/>
  <c r="AV154" i="1"/>
  <c r="F150" i="1"/>
  <c r="G150" i="1"/>
  <c r="AO155" i="1"/>
  <c r="AP155" i="1"/>
  <c r="AQ155" i="1"/>
  <c r="AR155" i="1"/>
  <c r="AS155" i="1"/>
  <c r="AT155" i="1"/>
  <c r="AU155" i="1"/>
  <c r="AV155" i="1"/>
  <c r="F151" i="1"/>
  <c r="G151" i="1"/>
  <c r="AO156" i="1"/>
  <c r="AP156" i="1"/>
  <c r="AQ156" i="1"/>
  <c r="AR156" i="1"/>
  <c r="AS156" i="1"/>
  <c r="AT156" i="1"/>
  <c r="AU156" i="1"/>
  <c r="AV156" i="1"/>
  <c r="F152" i="1"/>
  <c r="G152" i="1"/>
  <c r="AO157" i="1"/>
  <c r="AP157" i="1"/>
  <c r="AQ157" i="1"/>
  <c r="AR157" i="1"/>
  <c r="AS157" i="1"/>
  <c r="AT157" i="1"/>
  <c r="AU157" i="1"/>
  <c r="AV157" i="1"/>
  <c r="F153" i="1"/>
  <c r="G153" i="1"/>
  <c r="AO158" i="1"/>
  <c r="AP158" i="1"/>
  <c r="AQ158" i="1"/>
  <c r="AR158" i="1"/>
  <c r="AS158" i="1"/>
  <c r="AT158" i="1"/>
  <c r="AU158" i="1"/>
  <c r="AV158" i="1"/>
  <c r="F154" i="1"/>
  <c r="G154" i="1"/>
  <c r="AO159" i="1"/>
  <c r="AP159" i="1"/>
  <c r="AQ159" i="1"/>
  <c r="AR159" i="1"/>
  <c r="AS159" i="1"/>
  <c r="AT159" i="1"/>
  <c r="AU159" i="1"/>
  <c r="AV159" i="1"/>
  <c r="F155" i="1"/>
  <c r="G155" i="1"/>
  <c r="F117" i="1"/>
  <c r="G117" i="1"/>
  <c r="AO160" i="1"/>
  <c r="AP160" i="1"/>
  <c r="AQ160" i="1"/>
  <c r="AR160" i="1"/>
  <c r="AS160" i="1"/>
  <c r="AT160" i="1"/>
  <c r="AU160" i="1"/>
  <c r="AV160" i="1"/>
  <c r="F156" i="1"/>
  <c r="G156" i="1"/>
  <c r="F115" i="1"/>
  <c r="G115" i="1"/>
  <c r="F147" i="1"/>
  <c r="G147" i="1"/>
  <c r="AO161" i="1"/>
  <c r="AP161" i="1"/>
  <c r="AQ161" i="1"/>
  <c r="AR161" i="1"/>
  <c r="AS161" i="1"/>
  <c r="AT161" i="1"/>
  <c r="AU161" i="1"/>
  <c r="AV161" i="1"/>
  <c r="F157" i="1"/>
  <c r="G157" i="1"/>
  <c r="AO162" i="1"/>
  <c r="AP162" i="1"/>
  <c r="AQ162" i="1"/>
  <c r="AR162" i="1"/>
  <c r="AS162" i="1"/>
  <c r="AT162" i="1"/>
  <c r="AU162" i="1"/>
  <c r="AV162" i="1"/>
  <c r="F162" i="1"/>
  <c r="G162" i="1"/>
  <c r="F161" i="1"/>
  <c r="G161" i="1"/>
  <c r="F65" i="1"/>
  <c r="G65" i="1"/>
  <c r="F146" i="1"/>
  <c r="G146" i="1"/>
  <c r="AO163" i="1"/>
  <c r="AP163" i="1"/>
  <c r="AQ163" i="1"/>
  <c r="AR163" i="1"/>
  <c r="AS163" i="1"/>
  <c r="AT163" i="1"/>
  <c r="AU163" i="1"/>
  <c r="AV163" i="1"/>
  <c r="F163" i="1"/>
  <c r="G163" i="1"/>
  <c r="AO164" i="1"/>
  <c r="AP164" i="1"/>
  <c r="AQ164" i="1"/>
  <c r="AR164" i="1"/>
  <c r="AS164" i="1"/>
  <c r="AT164" i="1"/>
  <c r="AU164" i="1"/>
  <c r="AV164" i="1"/>
  <c r="F164" i="1"/>
  <c r="G164" i="1"/>
  <c r="AO165" i="1"/>
  <c r="AP165" i="1"/>
  <c r="AQ165" i="1"/>
  <c r="AR165" i="1"/>
  <c r="AS165" i="1"/>
  <c r="AT165" i="1"/>
  <c r="AU165" i="1"/>
  <c r="AV165" i="1"/>
  <c r="F165" i="1"/>
  <c r="G165" i="1"/>
  <c r="AO166" i="1"/>
  <c r="AP166" i="1"/>
  <c r="AQ166" i="1"/>
  <c r="AR166" i="1"/>
  <c r="AS166" i="1"/>
  <c r="AT166" i="1"/>
  <c r="AU166" i="1"/>
  <c r="AV166" i="1"/>
  <c r="F166" i="1"/>
  <c r="G166" i="1"/>
  <c r="AO167" i="1"/>
  <c r="AP167" i="1"/>
  <c r="AQ167" i="1"/>
  <c r="AR167" i="1"/>
  <c r="AS167" i="1"/>
  <c r="AT167" i="1"/>
  <c r="AU167" i="1"/>
  <c r="AV167" i="1"/>
  <c r="F167" i="1"/>
  <c r="G167" i="1"/>
  <c r="AO168" i="1"/>
  <c r="AP168" i="1"/>
  <c r="AQ168" i="1"/>
  <c r="AR168" i="1"/>
  <c r="AS168" i="1"/>
  <c r="AT168" i="1"/>
  <c r="AU168" i="1"/>
  <c r="AV168" i="1"/>
  <c r="F168" i="1"/>
  <c r="G168" i="1"/>
  <c r="AO169" i="1"/>
  <c r="AP169" i="1"/>
  <c r="AQ169" i="1"/>
  <c r="AR169" i="1"/>
  <c r="AS169" i="1"/>
  <c r="AT169" i="1"/>
  <c r="AU169" i="1"/>
  <c r="AV169" i="1"/>
  <c r="F169" i="1"/>
  <c r="G169" i="1"/>
  <c r="AO170" i="1"/>
  <c r="AP170" i="1"/>
  <c r="AQ170" i="1"/>
  <c r="AR170" i="1"/>
  <c r="AS170" i="1"/>
  <c r="AT170" i="1"/>
  <c r="AU170" i="1"/>
  <c r="AV170" i="1"/>
  <c r="F170" i="1"/>
  <c r="G170" i="1"/>
  <c r="AO171" i="1"/>
  <c r="AP171" i="1"/>
  <c r="AQ171" i="1"/>
  <c r="AR171" i="1"/>
  <c r="AS171" i="1"/>
  <c r="AT171" i="1"/>
  <c r="AU171" i="1"/>
  <c r="AV171" i="1"/>
  <c r="F171" i="1"/>
  <c r="G171" i="1"/>
  <c r="AO172" i="1"/>
  <c r="AP172" i="1"/>
  <c r="AQ172" i="1"/>
  <c r="AR172" i="1"/>
  <c r="AS172" i="1"/>
  <c r="AT172" i="1"/>
  <c r="AU172" i="1"/>
  <c r="AV172" i="1"/>
  <c r="F172" i="1"/>
  <c r="G172" i="1"/>
  <c r="AO173" i="1"/>
  <c r="AP173" i="1"/>
  <c r="AQ173" i="1"/>
  <c r="AR173" i="1"/>
  <c r="AS173" i="1"/>
  <c r="AT173" i="1"/>
  <c r="AU173" i="1"/>
  <c r="AV173" i="1"/>
  <c r="F173" i="1"/>
  <c r="G173" i="1"/>
  <c r="AO174" i="1"/>
  <c r="AP174" i="1"/>
  <c r="AQ174" i="1"/>
  <c r="AR174" i="1"/>
  <c r="AS174" i="1"/>
  <c r="AT174" i="1"/>
  <c r="AU174" i="1"/>
  <c r="AV174" i="1"/>
  <c r="F174" i="1"/>
  <c r="G174" i="1"/>
  <c r="AO175" i="1"/>
  <c r="AP175" i="1"/>
  <c r="AQ175" i="1"/>
  <c r="AR175" i="1"/>
  <c r="AS175" i="1"/>
  <c r="AT175" i="1"/>
  <c r="AU175" i="1"/>
  <c r="AV175" i="1"/>
  <c r="F175" i="1"/>
  <c r="G175" i="1"/>
  <c r="AO176" i="1"/>
  <c r="AP176" i="1"/>
  <c r="AQ176" i="1"/>
  <c r="AR176" i="1"/>
  <c r="AS176" i="1"/>
  <c r="AT176" i="1"/>
  <c r="AU176" i="1"/>
  <c r="AV176" i="1"/>
  <c r="F176" i="1"/>
  <c r="G176" i="1"/>
  <c r="AO177" i="1"/>
  <c r="AP177" i="1"/>
  <c r="AQ177" i="1"/>
  <c r="AR177" i="1"/>
  <c r="AS177" i="1"/>
  <c r="AT177" i="1"/>
  <c r="AU177" i="1"/>
  <c r="AV177" i="1"/>
  <c r="F177" i="1"/>
  <c r="G177" i="1"/>
  <c r="F159" i="1"/>
  <c r="G159" i="1"/>
  <c r="AO178" i="1"/>
  <c r="AP178" i="1"/>
  <c r="AQ178" i="1"/>
  <c r="AR178" i="1"/>
  <c r="AS178" i="1"/>
  <c r="AT178" i="1"/>
  <c r="AU178" i="1"/>
  <c r="AV178" i="1"/>
  <c r="F178" i="1"/>
  <c r="G178" i="1"/>
  <c r="AO179" i="1"/>
  <c r="AP179" i="1"/>
  <c r="AQ179" i="1"/>
  <c r="AR179" i="1"/>
  <c r="AS179" i="1"/>
  <c r="AT179" i="1"/>
  <c r="AU179" i="1"/>
  <c r="AV179" i="1"/>
  <c r="F179" i="1"/>
  <c r="G179" i="1"/>
  <c r="AO180" i="1"/>
  <c r="AP180" i="1"/>
  <c r="AQ180" i="1"/>
  <c r="AR180" i="1"/>
  <c r="AS180" i="1"/>
  <c r="AT180" i="1"/>
  <c r="AU180" i="1"/>
  <c r="AV180" i="1"/>
  <c r="F180" i="1"/>
  <c r="G180" i="1"/>
  <c r="F158" i="1"/>
  <c r="G158" i="1"/>
  <c r="F86" i="1"/>
  <c r="G86" i="1"/>
  <c r="AO181" i="1"/>
  <c r="AP181" i="1"/>
  <c r="AQ181" i="1"/>
  <c r="AR181" i="1"/>
  <c r="AS181" i="1"/>
  <c r="AT181" i="1"/>
  <c r="AU181" i="1"/>
  <c r="AV181" i="1"/>
  <c r="F181" i="1"/>
  <c r="G181" i="1"/>
  <c r="F160" i="1"/>
  <c r="G160" i="1"/>
  <c r="AO182" i="1"/>
  <c r="AP182" i="1"/>
  <c r="AQ182" i="1"/>
  <c r="AR182" i="1"/>
  <c r="AS182" i="1"/>
  <c r="AT182" i="1"/>
  <c r="AU182" i="1"/>
  <c r="AV182" i="1"/>
  <c r="F182" i="1"/>
  <c r="G182" i="1"/>
  <c r="AO183" i="1"/>
  <c r="AP183" i="1"/>
  <c r="AQ183" i="1"/>
  <c r="AR183" i="1"/>
  <c r="AS183" i="1"/>
  <c r="AT183" i="1"/>
  <c r="AU183" i="1"/>
  <c r="AV183" i="1"/>
  <c r="F183" i="1"/>
  <c r="G183" i="1"/>
  <c r="AO184" i="1"/>
  <c r="AP184" i="1"/>
  <c r="AQ184" i="1"/>
  <c r="AR184" i="1"/>
  <c r="AS184" i="1"/>
  <c r="AT184" i="1"/>
  <c r="AU184" i="1"/>
  <c r="AV184" i="1"/>
  <c r="F184" i="1"/>
  <c r="G184" i="1"/>
  <c r="AO185" i="1"/>
  <c r="AP185" i="1"/>
  <c r="AQ185" i="1"/>
  <c r="AR185" i="1"/>
  <c r="AS185" i="1"/>
  <c r="AT185" i="1"/>
  <c r="AU185" i="1"/>
  <c r="AV185" i="1"/>
  <c r="F185" i="1"/>
  <c r="G185" i="1"/>
  <c r="AO186" i="1"/>
  <c r="AP186" i="1"/>
  <c r="AQ186" i="1"/>
  <c r="AR186" i="1"/>
  <c r="AS186" i="1"/>
  <c r="AT186" i="1"/>
  <c r="AU186" i="1"/>
  <c r="AV186" i="1"/>
  <c r="F186" i="1"/>
  <c r="G186" i="1"/>
  <c r="AO187" i="1"/>
  <c r="AP187" i="1"/>
  <c r="AQ187" i="1"/>
  <c r="AR187" i="1"/>
  <c r="AS187" i="1"/>
  <c r="AT187" i="1"/>
  <c r="AU187" i="1"/>
  <c r="AV187" i="1"/>
  <c r="F187" i="1"/>
  <c r="G187" i="1"/>
  <c r="AO188" i="1"/>
  <c r="AP188" i="1"/>
  <c r="AQ188" i="1"/>
  <c r="AR188" i="1"/>
  <c r="AS188" i="1"/>
  <c r="AT188" i="1"/>
  <c r="AU188" i="1"/>
  <c r="AV188" i="1"/>
  <c r="F188" i="1"/>
  <c r="G188" i="1"/>
  <c r="AO189" i="1"/>
  <c r="AP189" i="1"/>
  <c r="AQ189" i="1"/>
  <c r="AR189" i="1"/>
  <c r="AS189" i="1"/>
  <c r="AT189" i="1"/>
  <c r="AU189" i="1"/>
  <c r="AV189" i="1"/>
  <c r="F189" i="1"/>
  <c r="G189" i="1"/>
  <c r="AO190" i="1"/>
  <c r="AP190" i="1"/>
  <c r="AQ190" i="1"/>
  <c r="AR190" i="1"/>
  <c r="AS190" i="1"/>
  <c r="AT190" i="1"/>
  <c r="AU190" i="1"/>
  <c r="AV190" i="1"/>
  <c r="F190" i="1"/>
  <c r="G190" i="1"/>
  <c r="F120" i="1"/>
  <c r="G120" i="1"/>
  <c r="AO191" i="1"/>
  <c r="AP191" i="1"/>
  <c r="AQ191" i="1"/>
  <c r="AR191" i="1"/>
  <c r="AS191" i="1"/>
  <c r="AT191" i="1"/>
  <c r="AU191" i="1"/>
  <c r="AV191" i="1"/>
  <c r="F191" i="1"/>
  <c r="G191" i="1"/>
  <c r="AO192" i="1"/>
  <c r="AP192" i="1"/>
  <c r="AQ192" i="1"/>
  <c r="AR192" i="1"/>
  <c r="AS192" i="1"/>
  <c r="AT192" i="1"/>
  <c r="AU192" i="1"/>
  <c r="AV192" i="1"/>
  <c r="F192" i="1"/>
  <c r="G192" i="1"/>
  <c r="A148" i="1"/>
  <c r="B148" i="1"/>
  <c r="AN198" i="1"/>
  <c r="AW198" i="1"/>
  <c r="AO197" i="1"/>
  <c r="AP197" i="1"/>
  <c r="AQ197" i="1"/>
  <c r="AR197" i="1"/>
  <c r="AS197" i="1"/>
  <c r="AT197" i="1"/>
  <c r="AU197" i="1"/>
  <c r="AV197" i="1"/>
  <c r="A145" i="1"/>
  <c r="B145" i="1"/>
  <c r="AN197" i="1"/>
  <c r="AW197" i="1"/>
  <c r="AO196" i="1"/>
  <c r="AP196" i="1"/>
  <c r="AQ196" i="1"/>
  <c r="AR196" i="1"/>
  <c r="AS196" i="1"/>
  <c r="AT196" i="1"/>
  <c r="AU196" i="1"/>
  <c r="AV196" i="1"/>
  <c r="A141" i="1"/>
  <c r="B141" i="1"/>
  <c r="AN196" i="1"/>
  <c r="AW196" i="1"/>
  <c r="F21" i="4"/>
  <c r="F10" i="4"/>
  <c r="F11" i="4"/>
  <c r="F12" i="4"/>
  <c r="F27" i="4"/>
  <c r="F16" i="4"/>
  <c r="F25" i="4"/>
  <c r="F45" i="4"/>
  <c r="F39" i="4"/>
  <c r="F14" i="4"/>
  <c r="F29" i="4"/>
  <c r="F26" i="4"/>
  <c r="F52" i="4"/>
  <c r="F38" i="4"/>
  <c r="F41" i="4"/>
  <c r="F24" i="4"/>
  <c r="F19" i="4"/>
  <c r="F28" i="4"/>
  <c r="F40" i="4"/>
  <c r="F17" i="4"/>
  <c r="F49" i="4"/>
  <c r="F36" i="4"/>
  <c r="F30" i="4"/>
  <c r="F32" i="4"/>
  <c r="F53" i="4"/>
  <c r="F37" i="4"/>
  <c r="F18" i="4"/>
  <c r="F64" i="4"/>
  <c r="F31" i="4"/>
  <c r="F48" i="4"/>
  <c r="F59" i="4"/>
  <c r="F66" i="4"/>
  <c r="F56" i="4"/>
  <c r="F33" i="4"/>
  <c r="F23" i="4"/>
  <c r="F42" i="4"/>
  <c r="F51" i="4"/>
  <c r="F22" i="4"/>
  <c r="F35" i="4"/>
  <c r="F13" i="4"/>
  <c r="F55" i="4"/>
  <c r="F60" i="4"/>
  <c r="F54" i="4"/>
  <c r="F50" i="4"/>
  <c r="F57" i="4"/>
  <c r="F47" i="4"/>
  <c r="F63" i="4"/>
  <c r="F20" i="4"/>
  <c r="F58" i="4"/>
  <c r="F68" i="4"/>
  <c r="F83" i="4"/>
  <c r="F86" i="4"/>
  <c r="F72" i="4"/>
  <c r="F34" i="4"/>
  <c r="F69" i="4"/>
  <c r="F90" i="4"/>
  <c r="F75" i="4"/>
  <c r="F93" i="4"/>
  <c r="F95" i="4"/>
  <c r="F46" i="4"/>
  <c r="F77" i="4"/>
  <c r="F43" i="4"/>
  <c r="F100" i="4"/>
  <c r="F85" i="4"/>
  <c r="F103" i="4"/>
  <c r="F106" i="4"/>
  <c r="F109" i="4"/>
  <c r="F112" i="4"/>
  <c r="F15" i="4"/>
  <c r="F67" i="4"/>
  <c r="F88" i="4"/>
  <c r="F87" i="4"/>
  <c r="F114" i="4"/>
  <c r="F116" i="4"/>
  <c r="F82" i="4"/>
  <c r="F117" i="4"/>
  <c r="F91" i="4"/>
  <c r="F118" i="4"/>
  <c r="F84" i="4"/>
  <c r="F119" i="4"/>
  <c r="F123" i="4"/>
  <c r="F126" i="4"/>
  <c r="F61" i="4"/>
  <c r="F127" i="4"/>
  <c r="F128" i="4"/>
  <c r="F70" i="4"/>
  <c r="F99" i="4"/>
  <c r="F129" i="4"/>
  <c r="F73" i="4"/>
  <c r="F131" i="4"/>
  <c r="F94" i="4"/>
  <c r="F132" i="4"/>
  <c r="F133" i="4"/>
  <c r="F62" i="4"/>
  <c r="F65" i="4"/>
  <c r="F134" i="4"/>
  <c r="F137" i="4"/>
  <c r="F111" i="4"/>
  <c r="F138" i="4"/>
  <c r="F105" i="4"/>
  <c r="F71" i="4"/>
  <c r="F78" i="4"/>
  <c r="F142" i="4"/>
  <c r="F89" i="4"/>
  <c r="F44" i="4"/>
  <c r="F113" i="4"/>
  <c r="F145" i="4"/>
  <c r="F146" i="4"/>
  <c r="F148" i="4"/>
  <c r="F149" i="4"/>
  <c r="F150" i="4"/>
  <c r="F151" i="4"/>
  <c r="F124" i="4"/>
  <c r="F152" i="4"/>
  <c r="F153" i="4"/>
  <c r="F130" i="4"/>
  <c r="F121" i="4"/>
  <c r="F74" i="4"/>
  <c r="F156" i="4"/>
  <c r="F158" i="4"/>
  <c r="F79" i="4"/>
  <c r="F159" i="4"/>
  <c r="F160" i="4"/>
  <c r="F76" i="4"/>
  <c r="F162" i="4"/>
  <c r="F135" i="4"/>
  <c r="F165" i="4"/>
  <c r="F115" i="4"/>
  <c r="F166" i="4"/>
  <c r="F167" i="4"/>
  <c r="F81" i="4"/>
  <c r="F139" i="4"/>
  <c r="F96" i="4"/>
  <c r="F169" i="4"/>
  <c r="F92" i="4"/>
  <c r="F170" i="4"/>
  <c r="F171" i="4"/>
  <c r="F80" i="4"/>
  <c r="F101" i="4"/>
  <c r="F161" i="4"/>
  <c r="F172" i="4"/>
  <c r="F155" i="4"/>
  <c r="F173" i="4"/>
  <c r="F174" i="4"/>
  <c r="F175" i="4"/>
  <c r="F140" i="4"/>
  <c r="F98" i="4"/>
  <c r="F176" i="4"/>
  <c r="F141" i="4"/>
  <c r="F97" i="4"/>
  <c r="F143" i="4"/>
  <c r="F178" i="4"/>
  <c r="F136" i="4"/>
  <c r="F144" i="4"/>
  <c r="F179" i="4"/>
  <c r="F180" i="4"/>
  <c r="F147" i="4"/>
  <c r="F157" i="4"/>
  <c r="F181" i="4"/>
  <c r="F110" i="4"/>
  <c r="F182" i="4"/>
  <c r="F104" i="4"/>
  <c r="F183" i="4"/>
  <c r="F184" i="4"/>
  <c r="F185" i="4"/>
  <c r="F186" i="4"/>
  <c r="F125" i="4"/>
  <c r="F187" i="4"/>
  <c r="F188" i="4"/>
  <c r="F189" i="4"/>
  <c r="F190" i="4"/>
  <c r="F191" i="4"/>
  <c r="F163" i="4"/>
  <c r="F120" i="4"/>
  <c r="F108" i="4"/>
  <c r="F192" i="4"/>
  <c r="F193" i="4"/>
  <c r="F102" i="4"/>
  <c r="F107" i="4"/>
  <c r="F164" i="4"/>
  <c r="F177" i="4"/>
  <c r="F194" i="4"/>
  <c r="F154" i="4"/>
  <c r="F168" i="4"/>
  <c r="F195" i="4"/>
  <c r="A21" i="4"/>
  <c r="A27" i="4"/>
  <c r="A16" i="4"/>
  <c r="A25" i="4"/>
  <c r="A45" i="4"/>
  <c r="A39" i="4"/>
  <c r="A14" i="4"/>
  <c r="A29" i="4"/>
  <c r="A26" i="4"/>
  <c r="A52" i="4"/>
  <c r="A38" i="4"/>
  <c r="A41" i="4"/>
  <c r="A24" i="4"/>
  <c r="A19" i="4"/>
  <c r="A28" i="4"/>
  <c r="A40" i="4"/>
  <c r="A17" i="4"/>
  <c r="A49" i="4"/>
  <c r="A36" i="4"/>
  <c r="A30" i="4"/>
  <c r="A32" i="4"/>
  <c r="A53" i="4"/>
  <c r="A37" i="4"/>
  <c r="A18" i="4"/>
  <c r="A64" i="4"/>
  <c r="A31" i="4"/>
  <c r="A48" i="4"/>
  <c r="A59" i="4"/>
  <c r="A66" i="4"/>
  <c r="A56" i="4"/>
  <c r="A33" i="4"/>
  <c r="A23" i="4"/>
  <c r="A42" i="4"/>
  <c r="A51" i="4"/>
  <c r="A22" i="4"/>
  <c r="A35" i="4"/>
  <c r="A13" i="4"/>
  <c r="A55" i="4"/>
  <c r="A60" i="4"/>
  <c r="A54" i="4"/>
  <c r="A50" i="4"/>
  <c r="A57" i="4"/>
  <c r="A47" i="4"/>
  <c r="A63" i="4"/>
  <c r="A20" i="4"/>
  <c r="A58" i="4"/>
  <c r="A68" i="4"/>
  <c r="A83" i="4"/>
  <c r="A86" i="4"/>
  <c r="A72" i="4"/>
  <c r="A34" i="4"/>
  <c r="A69" i="4"/>
  <c r="A90" i="4"/>
  <c r="A75" i="4"/>
  <c r="A93" i="4"/>
  <c r="A95" i="4"/>
  <c r="A46" i="4"/>
  <c r="A77" i="4"/>
  <c r="A43" i="4"/>
  <c r="A100" i="4"/>
  <c r="A85" i="4"/>
  <c r="A103" i="4"/>
  <c r="A106" i="4"/>
  <c r="A109" i="4"/>
  <c r="A112" i="4"/>
  <c r="A15" i="4"/>
  <c r="A67" i="4"/>
  <c r="A88" i="4"/>
  <c r="A87" i="4"/>
  <c r="A114" i="4"/>
  <c r="A116" i="4"/>
  <c r="A82" i="4"/>
  <c r="A117" i="4"/>
  <c r="A91" i="4"/>
  <c r="A118" i="4"/>
  <c r="A84" i="4"/>
  <c r="A119" i="4"/>
  <c r="A123" i="4"/>
  <c r="A126" i="4"/>
  <c r="A61" i="4"/>
  <c r="A127" i="4"/>
  <c r="A128" i="4"/>
  <c r="A70" i="4"/>
  <c r="A99" i="4"/>
  <c r="A129" i="4"/>
  <c r="A73" i="4"/>
  <c r="A131" i="4"/>
  <c r="A94" i="4"/>
  <c r="A132" i="4"/>
  <c r="A133" i="4"/>
  <c r="A62" i="4"/>
  <c r="A65" i="4"/>
  <c r="A134" i="4"/>
  <c r="A137" i="4"/>
  <c r="A111" i="4"/>
  <c r="A138" i="4"/>
  <c r="A105" i="4"/>
  <c r="A71" i="4"/>
  <c r="A78" i="4"/>
  <c r="A142" i="4"/>
  <c r="A89" i="4"/>
  <c r="A44" i="4"/>
  <c r="A113" i="4"/>
  <c r="A145" i="4"/>
  <c r="A146" i="4"/>
  <c r="A148" i="4"/>
  <c r="A149" i="4"/>
  <c r="A150" i="4"/>
  <c r="A151" i="4"/>
  <c r="A124" i="4"/>
  <c r="A152" i="4"/>
  <c r="A153" i="4"/>
  <c r="A130" i="4"/>
  <c r="A121" i="4"/>
  <c r="A74" i="4"/>
  <c r="A156" i="4"/>
  <c r="A158" i="4"/>
  <c r="A79" i="4"/>
  <c r="A159" i="4"/>
  <c r="A160" i="4"/>
  <c r="A76" i="4"/>
  <c r="A162" i="4"/>
  <c r="A135" i="4"/>
  <c r="A115" i="4"/>
  <c r="A166" i="4"/>
  <c r="A167" i="4"/>
  <c r="A81" i="4"/>
  <c r="A139" i="4"/>
  <c r="A169" i="4"/>
  <c r="A92" i="4"/>
  <c r="A170" i="4"/>
  <c r="A171" i="4"/>
  <c r="A80" i="4"/>
  <c r="A101" i="4"/>
  <c r="A161" i="4"/>
  <c r="A172" i="4"/>
  <c r="A155" i="4"/>
  <c r="A173" i="4"/>
  <c r="A174" i="4"/>
  <c r="A175" i="4"/>
  <c r="A140" i="4"/>
  <c r="A98" i="4"/>
  <c r="A176" i="4"/>
  <c r="A141" i="4"/>
  <c r="A97" i="4"/>
  <c r="A143" i="4"/>
  <c r="A178" i="4"/>
  <c r="A136" i="4"/>
  <c r="A144" i="4"/>
  <c r="A179" i="4"/>
  <c r="A180" i="4"/>
  <c r="A147" i="4"/>
  <c r="A157" i="4"/>
  <c r="A181" i="4"/>
  <c r="A110" i="4"/>
  <c r="A182" i="4"/>
  <c r="A104" i="4"/>
  <c r="A183" i="4"/>
  <c r="A184" i="4"/>
  <c r="A185" i="4"/>
  <c r="A186" i="4"/>
  <c r="A125" i="4"/>
  <c r="A187" i="4"/>
  <c r="A188" i="4"/>
  <c r="A189" i="4"/>
  <c r="A190" i="4"/>
  <c r="A191" i="4"/>
  <c r="A163" i="4"/>
  <c r="A120" i="4"/>
  <c r="A108" i="4"/>
  <c r="A192" i="4"/>
  <c r="A193" i="4"/>
  <c r="A102" i="4"/>
  <c r="A107" i="4"/>
  <c r="A164" i="4"/>
  <c r="A177" i="4"/>
  <c r="A194" i="4"/>
  <c r="A154" i="4"/>
  <c r="A168" i="4"/>
  <c r="A195" i="4"/>
  <c r="A165" i="4"/>
  <c r="A96" i="4"/>
  <c r="A12" i="4"/>
  <c r="A11" i="4"/>
  <c r="A10" i="4"/>
  <c r="E108" i="2"/>
  <c r="E105" i="2"/>
  <c r="E106" i="2"/>
  <c r="E10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5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1" i="2"/>
  <c r="E43" i="2"/>
  <c r="E44" i="2"/>
  <c r="E45" i="2"/>
  <c r="E46" i="2"/>
  <c r="E47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4" i="2"/>
  <c r="E65" i="2"/>
  <c r="E68" i="2"/>
  <c r="E72" i="2"/>
  <c r="E73" i="2"/>
  <c r="E76" i="2"/>
  <c r="E77" i="2"/>
  <c r="E78" i="2"/>
  <c r="E80" i="2"/>
  <c r="E82" i="2"/>
  <c r="E84" i="2"/>
  <c r="E86" i="2"/>
  <c r="E87" i="2"/>
  <c r="E88" i="2"/>
  <c r="E90" i="2"/>
  <c r="E93" i="2"/>
  <c r="E94" i="2"/>
  <c r="E95" i="2"/>
  <c r="E102" i="2"/>
  <c r="E109" i="2"/>
  <c r="E110" i="2"/>
  <c r="E112" i="2"/>
  <c r="E115" i="2"/>
  <c r="E113" i="2"/>
  <c r="E114" i="2"/>
  <c r="E117" i="2"/>
  <c r="E119" i="2"/>
  <c r="E118" i="2"/>
  <c r="E120" i="2"/>
  <c r="E121" i="2"/>
  <c r="E122" i="2"/>
  <c r="E124" i="2"/>
  <c r="E127" i="2"/>
  <c r="E129" i="2"/>
  <c r="E130" i="2"/>
  <c r="E131" i="2"/>
  <c r="E133" i="2"/>
  <c r="E136" i="2"/>
  <c r="E137" i="2"/>
  <c r="E138" i="2"/>
  <c r="E140" i="2"/>
  <c r="E141" i="2"/>
  <c r="E142" i="2"/>
  <c r="E143" i="2"/>
  <c r="E144" i="2"/>
  <c r="E145" i="2"/>
  <c r="E146" i="2"/>
  <c r="E147" i="2"/>
  <c r="E148" i="2"/>
  <c r="E149" i="2"/>
  <c r="E150" i="2"/>
  <c r="E156" i="2"/>
  <c r="E152" i="2"/>
  <c r="E159" i="2"/>
  <c r="E154" i="2"/>
  <c r="E161" i="2"/>
  <c r="E163" i="2"/>
  <c r="E157" i="2"/>
  <c r="E158" i="2"/>
  <c r="E155" i="2"/>
  <c r="E160" i="2"/>
  <c r="E164" i="2"/>
  <c r="E166" i="2"/>
  <c r="E168" i="2"/>
  <c r="E169" i="2"/>
  <c r="E173" i="2"/>
  <c r="E176" i="2"/>
  <c r="E177" i="2"/>
  <c r="E178" i="2"/>
  <c r="E179" i="2"/>
  <c r="E180" i="2"/>
  <c r="E181" i="2"/>
  <c r="E182" i="2"/>
  <c r="E185" i="2"/>
  <c r="E186" i="2"/>
  <c r="E187" i="2"/>
  <c r="E188" i="2"/>
  <c r="E190" i="2"/>
  <c r="E191" i="2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O193" i="1"/>
  <c r="AP193" i="1"/>
  <c r="AQ193" i="1"/>
  <c r="AR193" i="1"/>
  <c r="AS193" i="1"/>
  <c r="AT193" i="1"/>
  <c r="AU193" i="1"/>
  <c r="AV193" i="1"/>
  <c r="AW193" i="1"/>
  <c r="AO194" i="1"/>
  <c r="AP194" i="1"/>
  <c r="AQ194" i="1"/>
  <c r="AR194" i="1"/>
  <c r="AS194" i="1"/>
  <c r="AT194" i="1"/>
  <c r="AU194" i="1"/>
  <c r="AV194" i="1"/>
  <c r="AW194" i="1"/>
  <c r="AO195" i="1"/>
  <c r="AP195" i="1"/>
  <c r="AQ195" i="1"/>
  <c r="AR195" i="1"/>
  <c r="AS195" i="1"/>
  <c r="AT195" i="1"/>
  <c r="AU195" i="1"/>
  <c r="AV195" i="1"/>
  <c r="AW195" i="1"/>
  <c r="AW10" i="1"/>
  <c r="B13" i="1"/>
  <c r="B22" i="1"/>
  <c r="B12" i="1"/>
  <c r="B10" i="1"/>
  <c r="B14" i="1"/>
  <c r="B15" i="1"/>
  <c r="B18" i="1"/>
  <c r="B17" i="1"/>
  <c r="B67" i="1"/>
  <c r="B21" i="1"/>
  <c r="B26" i="1"/>
  <c r="B24" i="1"/>
  <c r="B64" i="1"/>
  <c r="B59" i="1"/>
  <c r="B53" i="1"/>
  <c r="B40" i="1"/>
  <c r="B19" i="1"/>
  <c r="B23" i="1"/>
  <c r="B71" i="1"/>
  <c r="B91" i="1"/>
  <c r="B39" i="1"/>
  <c r="B69" i="1"/>
  <c r="B57" i="1"/>
  <c r="B54" i="1"/>
  <c r="B84" i="1"/>
  <c r="B36" i="1"/>
  <c r="B79" i="1"/>
  <c r="B33" i="1"/>
  <c r="B44" i="1"/>
  <c r="B41" i="1"/>
  <c r="B93" i="1"/>
  <c r="B97" i="1"/>
  <c r="B58" i="1"/>
  <c r="B74" i="1"/>
  <c r="B49" i="1"/>
  <c r="B87" i="1"/>
  <c r="B37" i="1"/>
  <c r="B83" i="1"/>
  <c r="B129" i="1"/>
  <c r="B116" i="1"/>
  <c r="B90" i="1"/>
  <c r="B144" i="1"/>
  <c r="B102" i="1"/>
  <c r="B151" i="1"/>
  <c r="B95" i="1"/>
  <c r="B134" i="1"/>
  <c r="B157" i="1"/>
  <c r="B109" i="1"/>
  <c r="B101" i="1"/>
  <c r="B76" i="1"/>
  <c r="B104" i="1"/>
  <c r="B50" i="1"/>
  <c r="B162" i="1"/>
  <c r="B34" i="1"/>
  <c r="B107" i="1"/>
  <c r="B115" i="1"/>
  <c r="B135" i="1"/>
  <c r="B126" i="1"/>
  <c r="B161" i="1"/>
  <c r="B65" i="1"/>
  <c r="B146" i="1"/>
  <c r="B20" i="1"/>
  <c r="B163" i="1"/>
  <c r="B136" i="1"/>
  <c r="B149" i="1"/>
  <c r="B42" i="1"/>
  <c r="B124" i="1"/>
  <c r="B164" i="1"/>
  <c r="B165" i="1"/>
  <c r="B92" i="1"/>
  <c r="B110" i="1"/>
  <c r="B166" i="1"/>
  <c r="B167" i="1"/>
  <c r="B77" i="1"/>
  <c r="B168" i="1"/>
  <c r="B73" i="1"/>
  <c r="B94" i="1"/>
  <c r="B111" i="1"/>
  <c r="B169" i="1"/>
  <c r="B29" i="1"/>
  <c r="B170" i="1"/>
  <c r="B171" i="1"/>
  <c r="B105" i="1"/>
  <c r="B121" i="1"/>
  <c r="B172" i="1"/>
  <c r="B173" i="1"/>
  <c r="B174" i="1"/>
  <c r="B175" i="1"/>
  <c r="B150" i="1"/>
  <c r="B176" i="1"/>
  <c r="B177" i="1"/>
  <c r="B137" i="1"/>
  <c r="B159" i="1"/>
  <c r="B178" i="1"/>
  <c r="B96" i="1"/>
  <c r="B179" i="1"/>
  <c r="B108" i="1"/>
  <c r="B30" i="1"/>
  <c r="B62" i="1"/>
  <c r="B180" i="1"/>
  <c r="B158" i="1"/>
  <c r="B119" i="1"/>
  <c r="B130" i="1"/>
  <c r="B139" i="1"/>
  <c r="B46" i="1"/>
  <c r="B86" i="1"/>
  <c r="B81" i="1"/>
  <c r="B98" i="1"/>
  <c r="B142" i="1"/>
  <c r="B45" i="1"/>
  <c r="B181" i="1"/>
  <c r="B160" i="1"/>
  <c r="B182" i="1"/>
  <c r="B122" i="1"/>
  <c r="B154" i="1"/>
  <c r="B183" i="1"/>
  <c r="B25" i="1"/>
  <c r="B99" i="1"/>
  <c r="B66" i="1"/>
  <c r="B38" i="1"/>
  <c r="B184" i="1"/>
  <c r="B123" i="1"/>
  <c r="B103" i="1"/>
  <c r="B185" i="1"/>
  <c r="B68" i="1"/>
  <c r="B43" i="1"/>
  <c r="B186" i="1"/>
  <c r="B127" i="1"/>
  <c r="B153" i="1"/>
  <c r="B118" i="1"/>
  <c r="B89" i="1"/>
  <c r="B187" i="1"/>
  <c r="B85" i="1"/>
  <c r="B52" i="1"/>
  <c r="B31" i="1"/>
  <c r="B152" i="1"/>
  <c r="B32" i="1"/>
  <c r="B138" i="1"/>
  <c r="B88" i="1"/>
  <c r="B82" i="1"/>
  <c r="B47" i="1"/>
  <c r="B78" i="1"/>
  <c r="B117" i="1"/>
  <c r="B112" i="1"/>
  <c r="B188" i="1"/>
  <c r="B189" i="1"/>
  <c r="B143" i="1"/>
  <c r="B190" i="1"/>
  <c r="B16" i="1"/>
  <c r="B113" i="1"/>
  <c r="B156" i="1"/>
  <c r="B75" i="1"/>
  <c r="B120" i="1"/>
  <c r="B100" i="1"/>
  <c r="B28" i="1"/>
  <c r="B191" i="1"/>
  <c r="B140" i="1"/>
  <c r="B27" i="1"/>
  <c r="B155" i="1"/>
  <c r="B131" i="1"/>
  <c r="B192" i="1"/>
  <c r="B80" i="1"/>
  <c r="B147" i="1"/>
  <c r="B193" i="1"/>
  <c r="B70" i="1"/>
  <c r="B125" i="1"/>
  <c r="B55" i="1"/>
  <c r="B114" i="1"/>
  <c r="B63" i="1"/>
  <c r="B51" i="1"/>
  <c r="B194" i="1"/>
  <c r="B195" i="1"/>
  <c r="B128" i="1"/>
  <c r="B56" i="1"/>
  <c r="B35" i="1"/>
  <c r="B133" i="1"/>
  <c r="B48" i="1"/>
  <c r="B106" i="1"/>
  <c r="B60" i="1"/>
  <c r="B61" i="1"/>
  <c r="B196" i="1"/>
  <c r="B72" i="1"/>
  <c r="B197" i="1"/>
  <c r="B132" i="1"/>
  <c r="B198" i="1"/>
  <c r="B11" i="1"/>
  <c r="F193" i="1"/>
  <c r="G193" i="1"/>
  <c r="F194" i="1"/>
  <c r="G194" i="1"/>
  <c r="F195" i="1"/>
  <c r="G195" i="1"/>
  <c r="F196" i="1"/>
  <c r="G196" i="1"/>
  <c r="A134" i="1"/>
  <c r="AN195" i="1"/>
  <c r="F198" i="1"/>
  <c r="G198" i="1"/>
  <c r="F197" i="1"/>
  <c r="G197" i="1"/>
  <c r="A129" i="1"/>
  <c r="AN194" i="1"/>
  <c r="A163" i="1"/>
  <c r="AN193" i="1"/>
  <c r="D30" i="2"/>
  <c r="D51" i="2"/>
  <c r="A3" i="2"/>
  <c r="AN12" i="1"/>
  <c r="AN18" i="1"/>
  <c r="AN72" i="1"/>
  <c r="AN34" i="1"/>
  <c r="AN73" i="1"/>
  <c r="AN30" i="1"/>
  <c r="AN74" i="1"/>
  <c r="AN81" i="1"/>
  <c r="AN83" i="1"/>
  <c r="AN84" i="1"/>
  <c r="AN99" i="1"/>
  <c r="AN108" i="1"/>
  <c r="AN109" i="1"/>
  <c r="AN111" i="1"/>
  <c r="AN114" i="1"/>
  <c r="AN131" i="1"/>
  <c r="AN132" i="1"/>
  <c r="AN136" i="1"/>
  <c r="AN173" i="1"/>
  <c r="AN174" i="1"/>
  <c r="AN177" i="1"/>
  <c r="AN178" i="1"/>
  <c r="AN179" i="1"/>
  <c r="AN181" i="1"/>
  <c r="AN183" i="1"/>
  <c r="AN184" i="1"/>
  <c r="AN188" i="1"/>
  <c r="AN189" i="1"/>
  <c r="AN190" i="1"/>
  <c r="AN191" i="1"/>
  <c r="B181" i="2"/>
  <c r="C181" i="2"/>
  <c r="D181" i="2"/>
  <c r="E111" i="2"/>
  <c r="E103" i="2"/>
  <c r="E101" i="2"/>
  <c r="E116" i="2"/>
  <c r="E99" i="2"/>
  <c r="B136" i="2"/>
  <c r="C136" i="2"/>
  <c r="D136" i="2"/>
  <c r="B138" i="2"/>
  <c r="C138" i="2"/>
  <c r="D138" i="2"/>
  <c r="B137" i="2"/>
  <c r="C137" i="2"/>
  <c r="D137" i="2"/>
  <c r="B139" i="2"/>
  <c r="C139" i="2"/>
  <c r="D139" i="2"/>
  <c r="E139" i="2"/>
  <c r="B141" i="2"/>
  <c r="C141" i="2"/>
  <c r="D141" i="2"/>
  <c r="B140" i="2"/>
  <c r="C140" i="2"/>
  <c r="D140" i="2"/>
  <c r="B190" i="2"/>
  <c r="C190" i="2"/>
  <c r="D190" i="2"/>
  <c r="B180" i="2"/>
  <c r="C180" i="2"/>
  <c r="D180" i="2"/>
  <c r="B173" i="2"/>
  <c r="C173" i="2"/>
  <c r="D173" i="2"/>
  <c r="B143" i="2"/>
  <c r="C143" i="2"/>
  <c r="D143" i="2"/>
  <c r="B151" i="2"/>
  <c r="C151" i="2"/>
  <c r="D151" i="2"/>
  <c r="E151" i="2"/>
  <c r="B144" i="2"/>
  <c r="C144" i="2"/>
  <c r="D144" i="2"/>
  <c r="B153" i="2"/>
  <c r="C153" i="2"/>
  <c r="D153" i="2"/>
  <c r="E153" i="2"/>
  <c r="B152" i="2"/>
  <c r="C152" i="2"/>
  <c r="D152" i="2"/>
  <c r="B172" i="2"/>
  <c r="C172" i="2"/>
  <c r="D172" i="2"/>
  <c r="E172" i="2"/>
  <c r="B147" i="2"/>
  <c r="C147" i="2"/>
  <c r="D147" i="2"/>
  <c r="B155" i="2"/>
  <c r="C155" i="2"/>
  <c r="D155" i="2"/>
  <c r="B160" i="2"/>
  <c r="C160" i="2"/>
  <c r="D160" i="2"/>
  <c r="B189" i="2"/>
  <c r="C189" i="2"/>
  <c r="D189" i="2"/>
  <c r="E189" i="2"/>
  <c r="B188" i="2"/>
  <c r="C188" i="2"/>
  <c r="D188" i="2"/>
  <c r="B185" i="2"/>
  <c r="C185" i="2"/>
  <c r="D185" i="2"/>
  <c r="B174" i="2"/>
  <c r="C174" i="2"/>
  <c r="D174" i="2"/>
  <c r="E174" i="2"/>
  <c r="B142" i="2"/>
  <c r="C142" i="2"/>
  <c r="D142" i="2"/>
  <c r="B164" i="2"/>
  <c r="C164" i="2"/>
  <c r="D164" i="2"/>
  <c r="B183" i="2"/>
  <c r="C183" i="2"/>
  <c r="D183" i="2"/>
  <c r="E183" i="2"/>
  <c r="B178" i="2"/>
  <c r="C178" i="2"/>
  <c r="D178" i="2"/>
  <c r="B191" i="2"/>
  <c r="C191" i="2"/>
  <c r="D191" i="2"/>
  <c r="B176" i="2"/>
  <c r="C176" i="2"/>
  <c r="D176" i="2"/>
  <c r="B145" i="2"/>
  <c r="C145" i="2"/>
  <c r="D145" i="2"/>
  <c r="B171" i="2"/>
  <c r="C171" i="2"/>
  <c r="D171" i="2"/>
  <c r="E171" i="2"/>
  <c r="B179" i="2"/>
  <c r="C179" i="2"/>
  <c r="D179" i="2"/>
  <c r="B162" i="2"/>
  <c r="C162" i="2"/>
  <c r="D162" i="2"/>
  <c r="E162" i="2"/>
  <c r="B167" i="2"/>
  <c r="C167" i="2"/>
  <c r="D167" i="2"/>
  <c r="E167" i="2"/>
  <c r="B177" i="2"/>
  <c r="C177" i="2"/>
  <c r="D177" i="2"/>
  <c r="B170" i="2"/>
  <c r="C170" i="2"/>
  <c r="D170" i="2"/>
  <c r="E170" i="2"/>
  <c r="B161" i="2"/>
  <c r="C161" i="2"/>
  <c r="D161" i="2"/>
  <c r="B182" i="2"/>
  <c r="C182" i="2"/>
  <c r="D182" i="2"/>
  <c r="B175" i="2"/>
  <c r="C175" i="2"/>
  <c r="D175" i="2"/>
  <c r="E175" i="2"/>
  <c r="B154" i="2"/>
  <c r="C154" i="2"/>
  <c r="D154" i="2"/>
  <c r="B184" i="2"/>
  <c r="C184" i="2"/>
  <c r="D184" i="2"/>
  <c r="E184" i="2"/>
  <c r="B150" i="2"/>
  <c r="C150" i="2"/>
  <c r="D150" i="2"/>
  <c r="B166" i="2"/>
  <c r="C166" i="2"/>
  <c r="D166" i="2"/>
  <c r="B157" i="2"/>
  <c r="C157" i="2"/>
  <c r="D157" i="2"/>
  <c r="B156" i="2"/>
  <c r="C156" i="2"/>
  <c r="D156" i="2"/>
  <c r="B187" i="2"/>
  <c r="C187" i="2"/>
  <c r="D187" i="2"/>
  <c r="B165" i="2"/>
  <c r="C165" i="2"/>
  <c r="D165" i="2"/>
  <c r="E165" i="2"/>
  <c r="B169" i="2"/>
  <c r="C169" i="2"/>
  <c r="D169" i="2"/>
  <c r="B168" i="2"/>
  <c r="C168" i="2"/>
  <c r="D168" i="2"/>
  <c r="B146" i="2"/>
  <c r="C146" i="2"/>
  <c r="D146" i="2"/>
  <c r="B186" i="2"/>
  <c r="C186" i="2"/>
  <c r="D186" i="2"/>
  <c r="B149" i="2"/>
  <c r="C149" i="2"/>
  <c r="D149" i="2"/>
  <c r="B158" i="2"/>
  <c r="C158" i="2"/>
  <c r="D158" i="2"/>
  <c r="B148" i="2"/>
  <c r="C148" i="2"/>
  <c r="D148" i="2"/>
  <c r="B159" i="2"/>
  <c r="C159" i="2"/>
  <c r="D159" i="2"/>
  <c r="B192" i="2"/>
  <c r="C192" i="2"/>
  <c r="D192" i="2"/>
  <c r="E192" i="2"/>
  <c r="B163" i="2"/>
  <c r="C163" i="2"/>
  <c r="D163" i="2"/>
  <c r="B73" i="2"/>
  <c r="C73" i="2"/>
  <c r="D73" i="2"/>
  <c r="B74" i="2"/>
  <c r="C74" i="2"/>
  <c r="D74" i="2"/>
  <c r="E74" i="2"/>
  <c r="B75" i="2"/>
  <c r="C75" i="2"/>
  <c r="D75" i="2"/>
  <c r="E75" i="2"/>
  <c r="B76" i="2"/>
  <c r="C76" i="2"/>
  <c r="D76" i="2"/>
  <c r="B77" i="2"/>
  <c r="C77" i="2"/>
  <c r="D77" i="2"/>
  <c r="B78" i="2"/>
  <c r="C78" i="2"/>
  <c r="D78" i="2"/>
  <c r="B79" i="2"/>
  <c r="C79" i="2"/>
  <c r="D79" i="2"/>
  <c r="E79" i="2"/>
  <c r="B80" i="2"/>
  <c r="C80" i="2"/>
  <c r="D80" i="2"/>
  <c r="B81" i="2"/>
  <c r="C81" i="2"/>
  <c r="D81" i="2"/>
  <c r="E81" i="2"/>
  <c r="B82" i="2"/>
  <c r="C82" i="2"/>
  <c r="D82" i="2"/>
  <c r="B83" i="2"/>
  <c r="C83" i="2"/>
  <c r="D83" i="2"/>
  <c r="E83" i="2"/>
  <c r="B84" i="2"/>
  <c r="C84" i="2"/>
  <c r="D84" i="2"/>
  <c r="B85" i="2"/>
  <c r="C85" i="2"/>
  <c r="D85" i="2"/>
  <c r="E85" i="2"/>
  <c r="B86" i="2"/>
  <c r="C86" i="2"/>
  <c r="D86" i="2"/>
  <c r="B87" i="2"/>
  <c r="C87" i="2"/>
  <c r="D87" i="2"/>
  <c r="B88" i="2"/>
  <c r="C88" i="2"/>
  <c r="D88" i="2"/>
  <c r="B89" i="2"/>
  <c r="C89" i="2"/>
  <c r="D89" i="2"/>
  <c r="E89" i="2"/>
  <c r="B90" i="2"/>
  <c r="C90" i="2"/>
  <c r="D90" i="2"/>
  <c r="B91" i="2"/>
  <c r="C91" i="2"/>
  <c r="D91" i="2"/>
  <c r="E91" i="2"/>
  <c r="B92" i="2"/>
  <c r="C92" i="2"/>
  <c r="D92" i="2"/>
  <c r="E92" i="2"/>
  <c r="B93" i="2"/>
  <c r="C93" i="2"/>
  <c r="D93" i="2"/>
  <c r="B94" i="2"/>
  <c r="C94" i="2"/>
  <c r="D94" i="2"/>
  <c r="B95" i="2"/>
  <c r="C95" i="2"/>
  <c r="D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B100" i="2"/>
  <c r="C100" i="2"/>
  <c r="D100" i="2"/>
  <c r="E100" i="2"/>
  <c r="B101" i="2"/>
  <c r="C101" i="2"/>
  <c r="D101" i="2"/>
  <c r="B102" i="2"/>
  <c r="C102" i="2"/>
  <c r="D102" i="2"/>
  <c r="B103" i="2"/>
  <c r="C103" i="2"/>
  <c r="D103" i="2"/>
  <c r="B104" i="2"/>
  <c r="C104" i="2"/>
  <c r="D104" i="2"/>
  <c r="E104" i="2"/>
  <c r="B105" i="2"/>
  <c r="C105" i="2"/>
  <c r="D105" i="2"/>
  <c r="B106" i="2"/>
  <c r="C106" i="2"/>
  <c r="D106" i="2"/>
  <c r="B108" i="2"/>
  <c r="C108" i="2"/>
  <c r="D108" i="2"/>
  <c r="B107" i="2"/>
  <c r="C107" i="2"/>
  <c r="D107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120" i="2"/>
  <c r="C120" i="2"/>
  <c r="D120" i="2"/>
  <c r="B119" i="2"/>
  <c r="C119" i="2"/>
  <c r="D119" i="2"/>
  <c r="B121" i="2"/>
  <c r="C121" i="2"/>
  <c r="D121" i="2"/>
  <c r="B122" i="2"/>
  <c r="C122" i="2"/>
  <c r="D122" i="2"/>
  <c r="B123" i="2"/>
  <c r="C123" i="2"/>
  <c r="D123" i="2"/>
  <c r="E123" i="2"/>
  <c r="B124" i="2"/>
  <c r="C124" i="2"/>
  <c r="D124" i="2"/>
  <c r="B125" i="2"/>
  <c r="C125" i="2"/>
  <c r="D125" i="2"/>
  <c r="E125" i="2"/>
  <c r="B126" i="2"/>
  <c r="C126" i="2"/>
  <c r="D126" i="2"/>
  <c r="E126" i="2"/>
  <c r="B127" i="2"/>
  <c r="C127" i="2"/>
  <c r="D127" i="2"/>
  <c r="B128" i="2"/>
  <c r="C128" i="2"/>
  <c r="D128" i="2"/>
  <c r="E128" i="2"/>
  <c r="B129" i="2"/>
  <c r="C129" i="2"/>
  <c r="D129" i="2"/>
  <c r="B130" i="2"/>
  <c r="C130" i="2"/>
  <c r="D130" i="2"/>
  <c r="B132" i="2"/>
  <c r="C132" i="2"/>
  <c r="D132" i="2"/>
  <c r="E132" i="2"/>
  <c r="B131" i="2"/>
  <c r="C131" i="2"/>
  <c r="D131" i="2"/>
  <c r="B134" i="2"/>
  <c r="C134" i="2"/>
  <c r="D134" i="2"/>
  <c r="E134" i="2"/>
  <c r="B135" i="2"/>
  <c r="C135" i="2"/>
  <c r="D135" i="2"/>
  <c r="E135" i="2"/>
  <c r="B133" i="2"/>
  <c r="C133" i="2"/>
  <c r="D133" i="2"/>
  <c r="AN187" i="1"/>
  <c r="AN151" i="1"/>
  <c r="AN185" i="1"/>
  <c r="AN180" i="1"/>
  <c r="AN44" i="1"/>
  <c r="AN182" i="1"/>
  <c r="AN77" i="1"/>
  <c r="C69" i="2"/>
  <c r="B70" i="2"/>
  <c r="C70" i="2"/>
  <c r="D70" i="2"/>
  <c r="B71" i="2"/>
  <c r="C71" i="2"/>
  <c r="D71" i="2"/>
  <c r="E71" i="2"/>
  <c r="B72" i="2"/>
  <c r="C72" i="2"/>
  <c r="D72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E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D69" i="2"/>
  <c r="E69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E10" i="2"/>
  <c r="D10" i="2"/>
  <c r="C10" i="2"/>
  <c r="B10" i="2"/>
  <c r="AN17" i="1"/>
  <c r="AN70" i="1"/>
  <c r="AN78" i="1"/>
  <c r="AN75" i="1"/>
  <c r="AN76" i="1"/>
  <c r="AN23" i="1"/>
  <c r="AN31" i="1"/>
  <c r="AN10" i="1"/>
  <c r="AN25" i="1"/>
  <c r="G149" i="2"/>
  <c r="G157" i="2"/>
  <c r="AN172" i="1"/>
  <c r="AN168" i="1"/>
  <c r="AN39" i="1"/>
  <c r="G159" i="2"/>
  <c r="G158" i="2"/>
  <c r="G163" i="2"/>
  <c r="F163" i="2"/>
  <c r="F158" i="2"/>
  <c r="F148" i="2"/>
  <c r="G148" i="2"/>
  <c r="F150" i="2"/>
  <c r="G192" i="2"/>
  <c r="F192" i="2"/>
  <c r="F149" i="2"/>
  <c r="F159" i="2"/>
  <c r="G186" i="2"/>
  <c r="F186" i="2"/>
  <c r="F165" i="2"/>
  <c r="F156" i="2"/>
  <c r="AN186" i="1"/>
  <c r="AN192" i="1"/>
  <c r="AN176" i="1"/>
  <c r="AN175" i="1"/>
  <c r="AN56" i="1"/>
  <c r="AN103" i="1"/>
  <c r="AN102" i="1"/>
  <c r="AN47" i="1"/>
  <c r="AN68" i="1"/>
  <c r="AN36" i="1"/>
  <c r="AN80" i="1"/>
  <c r="AN100" i="1"/>
  <c r="AN96" i="1"/>
  <c r="AN90" i="1"/>
  <c r="AN28" i="1"/>
  <c r="AN87" i="1"/>
  <c r="AN86" i="1"/>
  <c r="AN57" i="1"/>
  <c r="AN15" i="1"/>
  <c r="AN22" i="1"/>
  <c r="AN27" i="1"/>
  <c r="AN13" i="1"/>
  <c r="AN16" i="1"/>
  <c r="AN161" i="1"/>
  <c r="AN144" i="1"/>
  <c r="AN142" i="1"/>
  <c r="AN135" i="1"/>
  <c r="AN55" i="1"/>
  <c r="AN61" i="1"/>
  <c r="F71" i="2"/>
  <c r="AN163" i="1"/>
  <c r="AN97" i="1"/>
  <c r="AN45" i="1"/>
  <c r="AN171" i="1"/>
  <c r="AN170" i="1"/>
  <c r="AN169" i="1"/>
  <c r="AN165" i="1"/>
  <c r="AN152" i="1"/>
  <c r="AN124" i="1"/>
  <c r="AN122" i="1"/>
  <c r="AN121" i="1"/>
  <c r="AN120" i="1"/>
  <c r="AN118" i="1"/>
  <c r="AN110" i="1"/>
  <c r="AN95" i="1"/>
  <c r="AN60" i="1"/>
  <c r="AN51" i="1"/>
  <c r="AN41" i="1"/>
  <c r="AN37" i="1"/>
  <c r="AN26" i="1"/>
  <c r="AN24" i="1"/>
  <c r="AN21" i="1"/>
  <c r="AN14" i="1"/>
  <c r="AN154" i="1"/>
  <c r="AN69" i="1"/>
  <c r="AN123" i="1"/>
  <c r="AN52" i="1"/>
  <c r="AN164" i="1"/>
  <c r="AN85" i="1"/>
  <c r="AN166" i="1"/>
  <c r="F187" i="2"/>
  <c r="AN91" i="1"/>
  <c r="AN43" i="1"/>
  <c r="F175" i="2"/>
  <c r="AN141" i="1"/>
  <c r="AN65" i="1"/>
  <c r="AN98" i="1"/>
  <c r="AN145" i="1"/>
  <c r="AN46" i="1"/>
  <c r="F166" i="2"/>
  <c r="AN88" i="1"/>
  <c r="AN125" i="1"/>
  <c r="AN113" i="1"/>
  <c r="AN112" i="1"/>
  <c r="AN101" i="1"/>
  <c r="AN48" i="1"/>
  <c r="F131" i="2"/>
  <c r="AN62" i="1"/>
  <c r="AN155" i="1"/>
  <c r="AN128" i="1"/>
  <c r="AN127" i="1"/>
  <c r="AN93" i="1"/>
  <c r="F44" i="2"/>
  <c r="AN35" i="1"/>
  <c r="AN64" i="1"/>
  <c r="AN67" i="1"/>
  <c r="AN162" i="1"/>
  <c r="AN160" i="1"/>
  <c r="AN147" i="1"/>
  <c r="AN58" i="1"/>
  <c r="AN133" i="1"/>
  <c r="AN54" i="1"/>
  <c r="AN119" i="1"/>
  <c r="F30" i="2"/>
  <c r="AN89" i="1"/>
  <c r="AN32" i="1"/>
  <c r="AN104" i="1"/>
  <c r="AN66" i="1"/>
  <c r="G175" i="2"/>
  <c r="AN140" i="1"/>
  <c r="AN139" i="1"/>
  <c r="AN137" i="1"/>
  <c r="AN106" i="1"/>
  <c r="AN105" i="1"/>
  <c r="AN53" i="1"/>
  <c r="AN40" i="1"/>
  <c r="AN63" i="1"/>
  <c r="AN29" i="1"/>
  <c r="AN71" i="1"/>
  <c r="F11" i="2"/>
  <c r="AN153" i="1"/>
  <c r="AN94" i="1"/>
  <c r="AN107" i="1"/>
  <c r="AN20" i="1"/>
  <c r="AN38" i="1"/>
  <c r="AN50" i="1"/>
  <c r="AN92" i="1"/>
  <c r="AN59" i="1"/>
  <c r="AN143" i="1"/>
  <c r="AN19" i="1"/>
  <c r="AN157" i="1"/>
  <c r="AN149" i="1"/>
  <c r="AN130" i="1"/>
  <c r="AN115" i="1"/>
  <c r="AN33" i="1"/>
  <c r="F75" i="2"/>
  <c r="F20" i="2"/>
  <c r="AN167" i="1"/>
  <c r="F161" i="2"/>
  <c r="AN159" i="1"/>
  <c r="AN158" i="1"/>
  <c r="AN156" i="1"/>
  <c r="AN150" i="1"/>
  <c r="AN148" i="1"/>
  <c r="F142" i="2"/>
  <c r="F151" i="2"/>
  <c r="AN134" i="1"/>
  <c r="F94" i="2"/>
  <c r="F139" i="2"/>
  <c r="AN129" i="1"/>
  <c r="F190" i="2"/>
  <c r="F132" i="2"/>
  <c r="AN117" i="1"/>
  <c r="F50" i="2"/>
  <c r="F54" i="2"/>
  <c r="F92" i="2"/>
  <c r="F79" i="2"/>
  <c r="AN82" i="1"/>
  <c r="F100" i="2"/>
  <c r="AN79" i="1"/>
  <c r="AN42" i="1"/>
  <c r="F96" i="2"/>
  <c r="F18" i="2"/>
  <c r="AN146" i="1"/>
  <c r="AN138" i="1"/>
  <c r="AN126" i="1"/>
  <c r="F45" i="2"/>
  <c r="AN49" i="1"/>
  <c r="AN11" i="1"/>
  <c r="AN116" i="1"/>
  <c r="G169" i="2"/>
  <c r="F12" i="2"/>
  <c r="G168" i="2"/>
  <c r="F130" i="2"/>
  <c r="F69" i="2"/>
  <c r="F39" i="2"/>
  <c r="F122" i="2"/>
  <c r="F162" i="2"/>
  <c r="F49" i="2"/>
  <c r="F168" i="2"/>
  <c r="F157" i="2"/>
  <c r="G166" i="2"/>
  <c r="F126" i="2"/>
  <c r="F59" i="2"/>
  <c r="F37" i="2"/>
  <c r="F185" i="2"/>
  <c r="F169" i="2"/>
  <c r="F31" i="2"/>
  <c r="F173" i="2"/>
  <c r="F174" i="2"/>
  <c r="G150" i="2"/>
  <c r="F146" i="2"/>
  <c r="F177" i="2"/>
  <c r="F145" i="2"/>
  <c r="F183" i="2"/>
  <c r="F153" i="2"/>
  <c r="F180" i="2"/>
  <c r="F124" i="2"/>
  <c r="F103" i="2"/>
  <c r="F72" i="2"/>
  <c r="F25" i="2"/>
  <c r="F108" i="2"/>
  <c r="F170" i="2"/>
  <c r="F19" i="2"/>
  <c r="F91" i="2"/>
  <c r="F179" i="2"/>
  <c r="F21" i="2"/>
  <c r="F77" i="2"/>
  <c r="F121" i="2"/>
  <c r="F167" i="2"/>
  <c r="F114" i="2"/>
  <c r="F176" i="2"/>
  <c r="F184" i="2"/>
  <c r="F182" i="2"/>
  <c r="F80" i="2"/>
  <c r="F84" i="2"/>
  <c r="F136" i="2"/>
  <c r="F152" i="2"/>
  <c r="F70" i="2"/>
  <c r="F60" i="2"/>
  <c r="F29" i="2"/>
  <c r="F38" i="2"/>
  <c r="F26" i="2"/>
  <c r="F47" i="2"/>
  <c r="G77" i="2"/>
  <c r="F17" i="2"/>
  <c r="F81" i="2"/>
  <c r="G146" i="2"/>
  <c r="F154" i="2"/>
  <c r="G71" i="2"/>
  <c r="F36" i="2"/>
  <c r="F95" i="2"/>
  <c r="F171" i="2"/>
  <c r="G187" i="2"/>
  <c r="F57" i="2"/>
  <c r="F109" i="2"/>
  <c r="G102" i="2"/>
  <c r="F102" i="2"/>
  <c r="F61" i="2"/>
  <c r="F55" i="2"/>
  <c r="F32" i="2"/>
  <c r="F107" i="2"/>
  <c r="F134" i="2"/>
  <c r="F87" i="2"/>
  <c r="F181" i="2"/>
  <c r="F42" i="2"/>
  <c r="G151" i="2"/>
  <c r="F138" i="2"/>
  <c r="F147" i="2"/>
  <c r="F97" i="2"/>
  <c r="F189" i="2"/>
  <c r="F110" i="2"/>
  <c r="G174" i="2"/>
  <c r="F118" i="2"/>
  <c r="F16" i="2"/>
  <c r="F90" i="2"/>
  <c r="F112" i="2"/>
  <c r="G94" i="2"/>
  <c r="F58" i="2"/>
  <c r="G156" i="2"/>
  <c r="F28" i="2"/>
  <c r="F10" i="2"/>
  <c r="G122" i="2"/>
  <c r="F106" i="2"/>
  <c r="F141" i="2"/>
  <c r="G179" i="2"/>
  <c r="F66" i="2"/>
  <c r="F48" i="2"/>
  <c r="F46" i="2"/>
  <c r="F116" i="2"/>
  <c r="F98" i="2"/>
  <c r="G183" i="2"/>
  <c r="F155" i="2"/>
  <c r="G18" i="2"/>
  <c r="F14" i="2"/>
  <c r="F51" i="2"/>
  <c r="G59" i="2"/>
  <c r="F40" i="2"/>
  <c r="F93" i="2"/>
  <c r="F123" i="2"/>
  <c r="F113" i="2"/>
  <c r="F120" i="2"/>
  <c r="F172" i="2"/>
  <c r="G145" i="2"/>
  <c r="F188" i="2"/>
  <c r="F178" i="2"/>
  <c r="F15" i="2"/>
  <c r="F52" i="2"/>
  <c r="F115" i="2"/>
  <c r="F13" i="2"/>
  <c r="F73" i="2"/>
  <c r="F105" i="2"/>
  <c r="G153" i="2"/>
  <c r="G176" i="2"/>
  <c r="F62" i="2"/>
  <c r="F88" i="2"/>
  <c r="F160" i="2"/>
  <c r="F22" i="2"/>
  <c r="G126" i="2"/>
  <c r="F111" i="2"/>
  <c r="F74" i="2"/>
  <c r="F82" i="2"/>
  <c r="F99" i="2"/>
  <c r="F127" i="2"/>
  <c r="F133" i="2"/>
  <c r="F23" i="2"/>
  <c r="G84" i="2"/>
  <c r="F53" i="2"/>
  <c r="G103" i="2"/>
  <c r="F85" i="2"/>
  <c r="G30" i="2"/>
  <c r="F104" i="2"/>
  <c r="F125" i="2"/>
  <c r="G75" i="2"/>
  <c r="G165" i="2"/>
  <c r="F117" i="2"/>
  <c r="F137" i="2"/>
  <c r="F101" i="2"/>
  <c r="G26" i="2"/>
  <c r="F128" i="2"/>
  <c r="F140" i="2"/>
  <c r="G20" i="2"/>
  <c r="F27" i="2"/>
  <c r="F78" i="2"/>
  <c r="G167" i="2"/>
  <c r="F164" i="2"/>
  <c r="F67" i="2"/>
  <c r="F143" i="2"/>
  <c r="G69" i="2"/>
  <c r="F76" i="2"/>
  <c r="G173" i="2"/>
  <c r="F135" i="2"/>
  <c r="F65" i="2"/>
  <c r="F34" i="2"/>
  <c r="F41" i="2"/>
  <c r="G92" i="2"/>
  <c r="F68" i="2"/>
  <c r="F56" i="2"/>
  <c r="G190" i="2"/>
  <c r="F119" i="2"/>
  <c r="G139" i="2"/>
  <c r="F129" i="2"/>
  <c r="F144" i="2"/>
  <c r="G161" i="2"/>
  <c r="F191" i="2"/>
  <c r="F83" i="2"/>
  <c r="F33" i="2"/>
  <c r="F24" i="2"/>
  <c r="G39" i="2"/>
  <c r="F63" i="2"/>
  <c r="F86" i="2"/>
  <c r="G185" i="2"/>
  <c r="F89" i="2"/>
  <c r="G21" i="2"/>
  <c r="F43" i="2"/>
  <c r="G131" i="2"/>
  <c r="G12" i="2"/>
  <c r="F64" i="2"/>
  <c r="G44" i="2"/>
  <c r="F35" i="2"/>
  <c r="G91" i="2"/>
  <c r="G132" i="2"/>
  <c r="G162" i="2"/>
  <c r="G142" i="2"/>
  <c r="G31" i="2"/>
  <c r="G180" i="2"/>
  <c r="G45" i="2"/>
  <c r="G49" i="2"/>
  <c r="G182" i="2"/>
  <c r="G70" i="2"/>
  <c r="G96" i="2"/>
  <c r="G124" i="2"/>
  <c r="G72" i="2"/>
  <c r="G136" i="2"/>
  <c r="G100" i="2"/>
  <c r="G80" i="2"/>
  <c r="G121" i="2"/>
  <c r="G170" i="2"/>
  <c r="G114" i="2"/>
  <c r="G95" i="2"/>
  <c r="G57" i="2"/>
  <c r="G130" i="2"/>
  <c r="G152" i="2"/>
  <c r="G19" i="2"/>
  <c r="G108" i="2"/>
  <c r="G177" i="2"/>
  <c r="G37" i="2"/>
  <c r="G25" i="2"/>
  <c r="G109" i="2"/>
  <c r="G184" i="2"/>
  <c r="G11" i="2"/>
  <c r="G79" i="2"/>
  <c r="G29" i="2"/>
  <c r="G38" i="2"/>
  <c r="G60" i="2"/>
  <c r="G17" i="2"/>
  <c r="G54" i="2"/>
  <c r="G81" i="2"/>
  <c r="G47" i="2"/>
  <c r="A14" i="1"/>
  <c r="G50" i="2"/>
  <c r="G36" i="2"/>
  <c r="A52" i="1"/>
  <c r="G171" i="2"/>
  <c r="G154" i="2"/>
  <c r="A17" i="1"/>
  <c r="A153" i="1"/>
  <c r="A133" i="1"/>
  <c r="A102" i="1"/>
  <c r="A43" i="1"/>
  <c r="A181" i="1"/>
  <c r="A180" i="1"/>
  <c r="A196" i="1"/>
  <c r="A70" i="1"/>
  <c r="G35" i="2"/>
  <c r="A41" i="1"/>
  <c r="G43" i="2"/>
  <c r="A34" i="1"/>
  <c r="G86" i="2"/>
  <c r="A147" i="1"/>
  <c r="A28" i="1"/>
  <c r="G24" i="2"/>
  <c r="G83" i="2"/>
  <c r="A33" i="1"/>
  <c r="G144" i="2"/>
  <c r="A193" i="1"/>
  <c r="G119" i="2"/>
  <c r="A124" i="1"/>
  <c r="G68" i="2"/>
  <c r="A118" i="1"/>
  <c r="G34" i="2"/>
  <c r="A35" i="1"/>
  <c r="G135" i="2"/>
  <c r="A192" i="1"/>
  <c r="A152" i="1"/>
  <c r="A85" i="1"/>
  <c r="G78" i="2"/>
  <c r="G140" i="2"/>
  <c r="A173" i="1"/>
  <c r="G101" i="2"/>
  <c r="A121" i="1"/>
  <c r="G117" i="2"/>
  <c r="A174" i="1"/>
  <c r="G125" i="2"/>
  <c r="A157" i="1"/>
  <c r="G85" i="2"/>
  <c r="A117" i="1"/>
  <c r="G23" i="2"/>
  <c r="A19" i="1"/>
  <c r="G127" i="2"/>
  <c r="A191" i="1"/>
  <c r="G82" i="2"/>
  <c r="A57" i="1"/>
  <c r="G111" i="2"/>
  <c r="A84" i="1"/>
  <c r="G160" i="2"/>
  <c r="A103" i="1"/>
  <c r="A190" i="1"/>
  <c r="A167" i="1"/>
  <c r="G105" i="2"/>
  <c r="A160" i="1"/>
  <c r="G13" i="2"/>
  <c r="A15" i="1"/>
  <c r="G52" i="2"/>
  <c r="A61" i="1"/>
  <c r="G178" i="2"/>
  <c r="A56" i="1"/>
  <c r="A138" i="1"/>
  <c r="G172" i="2"/>
  <c r="A63" i="1"/>
  <c r="G113" i="2"/>
  <c r="G93" i="2"/>
  <c r="A120" i="1"/>
  <c r="A184" i="1"/>
  <c r="A126" i="1"/>
  <c r="A58" i="1"/>
  <c r="A104" i="1"/>
  <c r="A53" i="1"/>
  <c r="A187" i="1"/>
  <c r="A99" i="1"/>
  <c r="A105" i="1"/>
  <c r="A25" i="1"/>
  <c r="A96" i="1"/>
  <c r="A77" i="1"/>
  <c r="A92" i="1"/>
  <c r="A94" i="1"/>
  <c r="A75" i="1"/>
  <c r="A64" i="1"/>
  <c r="A93" i="1"/>
  <c r="A93" i="2"/>
  <c r="G51" i="2"/>
  <c r="G155" i="2"/>
  <c r="A158" i="1"/>
  <c r="G116" i="2"/>
  <c r="A170" i="1"/>
  <c r="A44" i="1"/>
  <c r="G46" i="2"/>
  <c r="G66" i="2"/>
  <c r="G141" i="2"/>
  <c r="A154" i="1"/>
  <c r="A122" i="1"/>
  <c r="G10" i="2"/>
  <c r="A142" i="1"/>
  <c r="A111" i="1"/>
  <c r="A168" i="1"/>
  <c r="A131" i="1"/>
  <c r="A183" i="1"/>
  <c r="A88" i="1"/>
  <c r="A72" i="1"/>
  <c r="A155" i="1"/>
  <c r="A22" i="1"/>
  <c r="A144" i="1"/>
  <c r="A195" i="1"/>
  <c r="A156" i="1"/>
  <c r="A13" i="1"/>
  <c r="A188" i="1"/>
  <c r="A186" i="1"/>
  <c r="A182" i="1"/>
  <c r="A165" i="2"/>
  <c r="A37" i="1"/>
  <c r="A109" i="1"/>
  <c r="A60" i="1"/>
  <c r="A125" i="1"/>
  <c r="A194" i="1"/>
  <c r="A106" i="1"/>
  <c r="A159" i="2"/>
  <c r="A47" i="1"/>
  <c r="A11" i="1"/>
  <c r="A16" i="1"/>
  <c r="A132" i="1"/>
  <c r="A128" i="1"/>
  <c r="A67" i="1"/>
  <c r="A74" i="1"/>
  <c r="A48" i="1"/>
  <c r="A186" i="2"/>
  <c r="A113" i="1"/>
  <c r="A135" i="1"/>
  <c r="A51" i="1"/>
  <c r="A189" i="1"/>
  <c r="A158" i="2"/>
  <c r="A149" i="2"/>
  <c r="A91" i="1"/>
  <c r="A26" i="1"/>
  <c r="A140" i="1"/>
  <c r="A59" i="1"/>
  <c r="A82" i="1"/>
  <c r="A185" i="1"/>
  <c r="A114" i="1"/>
  <c r="A179" i="1"/>
  <c r="A157" i="2"/>
  <c r="A97" i="1"/>
  <c r="A148" i="2"/>
  <c r="A62" i="1"/>
  <c r="A162" i="1"/>
  <c r="A23" i="1"/>
  <c r="A172" i="1"/>
  <c r="A31" i="1"/>
  <c r="A39" i="1"/>
  <c r="A29" i="1"/>
  <c r="A24" i="1"/>
  <c r="A86" i="1"/>
  <c r="A25" i="2"/>
  <c r="A112" i="1"/>
  <c r="A171" i="1"/>
  <c r="A10" i="1"/>
  <c r="A45" i="1"/>
  <c r="A164" i="1"/>
  <c r="A197" i="1"/>
  <c r="A163" i="2"/>
  <c r="A50" i="1"/>
  <c r="A123" i="1"/>
  <c r="A101" i="1"/>
  <c r="A30" i="1"/>
  <c r="A166" i="1"/>
  <c r="A192" i="2"/>
  <c r="A127" i="1"/>
  <c r="A198" i="1"/>
  <c r="A137" i="1"/>
  <c r="A98" i="1"/>
  <c r="A81" i="1"/>
  <c r="A107" i="1"/>
  <c r="A42" i="1"/>
  <c r="A36" i="1"/>
  <c r="A169" i="1"/>
  <c r="A116" i="1"/>
  <c r="A68" i="1"/>
  <c r="A76" i="1"/>
  <c r="G58" i="2"/>
  <c r="G90" i="2"/>
  <c r="A143" i="1"/>
  <c r="G118" i="2"/>
  <c r="A146" i="1"/>
  <c r="G189" i="2"/>
  <c r="A159" i="1"/>
  <c r="A18" i="1"/>
  <c r="A161" i="1"/>
  <c r="A151" i="1"/>
  <c r="A189" i="2"/>
  <c r="G97" i="2"/>
  <c r="A95" i="1"/>
  <c r="G138" i="2"/>
  <c r="A73" i="1"/>
  <c r="G181" i="2"/>
  <c r="A130" i="1"/>
  <c r="G32" i="2"/>
  <c r="G55" i="2"/>
  <c r="A149" i="1"/>
  <c r="A21" i="1"/>
  <c r="A79" i="1"/>
  <c r="A38" i="1"/>
  <c r="A96" i="2"/>
  <c r="A165" i="1"/>
  <c r="A71" i="1"/>
  <c r="G64" i="2"/>
  <c r="G89" i="2"/>
  <c r="G63" i="2"/>
  <c r="A69" i="1"/>
  <c r="G33" i="2"/>
  <c r="A66" i="1"/>
  <c r="G191" i="2"/>
  <c r="A178" i="1"/>
  <c r="G129" i="2"/>
  <c r="A115" i="1"/>
  <c r="A78" i="1"/>
  <c r="A129" i="2"/>
  <c r="G56" i="2"/>
  <c r="G41" i="2"/>
  <c r="A55" i="1"/>
  <c r="A108" i="1"/>
  <c r="A90" i="1"/>
  <c r="A20" i="1"/>
  <c r="A65" i="1"/>
  <c r="A65" i="2"/>
  <c r="G65" i="2"/>
  <c r="G76" i="2"/>
  <c r="A139" i="1"/>
  <c r="G143" i="2"/>
  <c r="G67" i="2"/>
  <c r="A89" i="1"/>
  <c r="A67" i="2"/>
  <c r="G164" i="2"/>
  <c r="A176" i="1"/>
  <c r="G27" i="2"/>
  <c r="G128" i="2"/>
  <c r="G137" i="2"/>
  <c r="A136" i="1"/>
  <c r="A40" i="1"/>
  <c r="A137" i="2"/>
  <c r="A175" i="1"/>
  <c r="G104" i="2"/>
  <c r="G53" i="2"/>
  <c r="G133" i="2"/>
  <c r="A32" i="1"/>
  <c r="G99" i="2"/>
  <c r="A119" i="1"/>
  <c r="A100" i="1"/>
  <c r="G74" i="2"/>
  <c r="G22" i="2"/>
  <c r="G88" i="2"/>
  <c r="G62" i="2"/>
  <c r="A46" i="1"/>
  <c r="G73" i="2"/>
  <c r="A54" i="1"/>
  <c r="G115" i="2"/>
  <c r="A150" i="1"/>
  <c r="G15" i="2"/>
  <c r="A12" i="1"/>
  <c r="G188" i="2"/>
  <c r="G120" i="2"/>
  <c r="G123" i="2"/>
  <c r="G40" i="2"/>
  <c r="A40" i="2"/>
  <c r="G14" i="2"/>
  <c r="A14" i="2"/>
  <c r="G98" i="2"/>
  <c r="A87" i="1"/>
  <c r="A98" i="2"/>
  <c r="G48" i="2"/>
  <c r="A80" i="1"/>
  <c r="G106" i="2"/>
  <c r="G28" i="2"/>
  <c r="G112" i="2"/>
  <c r="A83" i="1"/>
  <c r="G16" i="2"/>
  <c r="A16" i="2"/>
  <c r="G110" i="2"/>
  <c r="A27" i="1"/>
  <c r="A142" i="2"/>
  <c r="A177" i="1"/>
  <c r="A110" i="1"/>
  <c r="A147" i="2"/>
  <c r="G147" i="2"/>
  <c r="G42" i="2"/>
  <c r="A49" i="1"/>
  <c r="A42" i="2"/>
  <c r="G87" i="2"/>
  <c r="G134" i="2"/>
  <c r="G107" i="2"/>
  <c r="A107" i="2"/>
  <c r="G61" i="2"/>
  <c r="A76" i="2"/>
  <c r="A150" i="2"/>
  <c r="A94" i="2"/>
  <c r="A48" i="2"/>
  <c r="A115" i="2"/>
  <c r="A153" i="2"/>
  <c r="A174" i="2"/>
  <c r="A171" i="2"/>
  <c r="A30" i="2"/>
  <c r="A146" i="2"/>
  <c r="A182" i="2"/>
  <c r="A161" i="2"/>
  <c r="A61" i="2"/>
  <c r="A176" i="2"/>
  <c r="A173" i="2"/>
  <c r="A84" i="2"/>
  <c r="A169" i="2"/>
  <c r="A166" i="2"/>
  <c r="A187" i="2"/>
  <c r="A168" i="2"/>
  <c r="A156" i="2"/>
  <c r="A100" i="2"/>
  <c r="A41" i="2"/>
  <c r="A33" i="2"/>
  <c r="A52" i="2"/>
  <c r="A102" i="2"/>
  <c r="A172" i="2"/>
  <c r="A13" i="2"/>
  <c r="A127" i="2"/>
  <c r="A70" i="2"/>
  <c r="A74" i="2"/>
  <c r="A87" i="2"/>
  <c r="A131" i="2"/>
  <c r="A37" i="2"/>
  <c r="A47" i="2"/>
  <c r="A28" i="2"/>
  <c r="A138" i="2"/>
  <c r="A110" i="2"/>
  <c r="A80" i="2"/>
  <c r="A128" i="2"/>
  <c r="A179" i="2"/>
  <c r="A132" i="2"/>
  <c r="A18" i="2"/>
  <c r="A178" i="2"/>
  <c r="A112" i="2"/>
  <c r="A15" i="2"/>
  <c r="A27" i="2"/>
  <c r="A54" i="2"/>
  <c r="A53" i="2"/>
  <c r="A21" i="2"/>
  <c r="A121" i="2"/>
  <c r="A106" i="2"/>
  <c r="A120" i="2"/>
  <c r="A99" i="2"/>
  <c r="A97" i="2"/>
  <c r="A183" i="2"/>
  <c r="A49" i="2"/>
  <c r="A188" i="2"/>
  <c r="A104" i="2"/>
  <c r="A118" i="2"/>
  <c r="A164" i="2"/>
  <c r="A50" i="2"/>
  <c r="A44" i="2"/>
  <c r="A162" i="2"/>
  <c r="A134" i="2"/>
  <c r="A73" i="2"/>
  <c r="A136" i="2"/>
  <c r="A122" i="2"/>
  <c r="A38" i="2"/>
  <c r="A22" i="2"/>
  <c r="A89" i="2"/>
  <c r="A152" i="2"/>
  <c r="A103" i="2"/>
  <c r="A72" i="2"/>
  <c r="A126" i="2"/>
  <c r="A79" i="2"/>
  <c r="A185" i="2"/>
  <c r="A184" i="2"/>
  <c r="A175" i="2"/>
  <c r="A57" i="2"/>
  <c r="A11" i="2"/>
  <c r="A141" i="2"/>
  <c r="A155" i="2"/>
  <c r="A105" i="2"/>
  <c r="A160" i="2"/>
  <c r="A82" i="2"/>
  <c r="A23" i="2"/>
  <c r="A125" i="2"/>
  <c r="A101" i="2"/>
  <c r="A24" i="2"/>
  <c r="A130" i="2"/>
  <c r="A69" i="2"/>
  <c r="A123" i="2"/>
  <c r="A88" i="2"/>
  <c r="A133" i="2"/>
  <c r="A75" i="2"/>
  <c r="A32" i="2"/>
  <c r="A58" i="2"/>
  <c r="A190" i="2"/>
  <c r="A26" i="2"/>
  <c r="A154" i="2"/>
  <c r="A39" i="2"/>
  <c r="A36" i="2"/>
  <c r="A77" i="2"/>
  <c r="A71" i="2"/>
  <c r="A29" i="2"/>
  <c r="A92" i="2"/>
  <c r="A46" i="2"/>
  <c r="A78" i="2"/>
  <c r="A34" i="2"/>
  <c r="A119" i="2"/>
  <c r="A83" i="2"/>
  <c r="A86" i="2"/>
  <c r="A35" i="2"/>
  <c r="A151" i="2"/>
  <c r="A91" i="2"/>
  <c r="A12" i="2"/>
  <c r="A143" i="2"/>
  <c r="A56" i="2"/>
  <c r="A191" i="2"/>
  <c r="A63" i="2"/>
  <c r="A19" i="2"/>
  <c r="A90" i="2"/>
  <c r="A109" i="2"/>
  <c r="A167" i="2"/>
  <c r="A81" i="2"/>
  <c r="A66" i="2"/>
  <c r="A116" i="2"/>
  <c r="A51" i="2"/>
  <c r="A114" i="2"/>
  <c r="A111" i="2"/>
  <c r="A85" i="2"/>
  <c r="A117" i="2"/>
  <c r="A140" i="2"/>
  <c r="A124" i="2"/>
  <c r="A108" i="2"/>
  <c r="A145" i="2"/>
  <c r="A62" i="2"/>
  <c r="A64" i="2"/>
  <c r="A180" i="2"/>
  <c r="A55" i="2"/>
  <c r="A181" i="2"/>
  <c r="A59" i="2"/>
  <c r="A60" i="2"/>
  <c r="A95" i="2"/>
  <c r="A10" i="2"/>
  <c r="A17" i="2"/>
  <c r="A177" i="2"/>
  <c r="A170" i="2"/>
  <c r="A113" i="2"/>
  <c r="A139" i="2"/>
  <c r="A135" i="2"/>
  <c r="A68" i="2"/>
  <c r="A144" i="2"/>
  <c r="A43" i="2"/>
  <c r="A45" i="2"/>
  <c r="A31" i="2"/>
  <c r="A20" i="2"/>
</calcChain>
</file>

<file path=xl/sharedStrings.xml><?xml version="1.0" encoding="utf-8"?>
<sst xmlns="http://schemas.openxmlformats.org/spreadsheetml/2006/main" count="1423" uniqueCount="313">
  <si>
    <t xml:space="preserve">LIETUVOS GOLFO FEDERACIJA </t>
  </si>
  <si>
    <t>vieta</t>
  </si>
  <si>
    <t>Rei-</t>
  </si>
  <si>
    <t>Namų</t>
  </si>
  <si>
    <t>golfo klubas</t>
  </si>
  <si>
    <t>taškų</t>
  </si>
  <si>
    <t>Sostinių GK</t>
  </si>
  <si>
    <t>suma</t>
  </si>
  <si>
    <t>tšk.</t>
  </si>
  <si>
    <t>Europos centro GK</t>
  </si>
  <si>
    <t>Vilkės GK</t>
  </si>
  <si>
    <t>tin-</t>
  </si>
  <si>
    <t>go</t>
  </si>
  <si>
    <t>turnyras</t>
  </si>
  <si>
    <t>mėgėjų čempionatas</t>
  </si>
  <si>
    <t>'gross'</t>
  </si>
  <si>
    <t>FINALINIS TURNYRAS</t>
  </si>
  <si>
    <t xml:space="preserve">BUDRIKIS, Juozapas </t>
  </si>
  <si>
    <t xml:space="preserve">PUODŽIUKYNAS, Donatas </t>
  </si>
  <si>
    <t xml:space="preserve">BALTRAMONAITIS, Paulius </t>
  </si>
  <si>
    <t xml:space="preserve">NORGREN, Pierre </t>
  </si>
  <si>
    <t xml:space="preserve">TRATULIS, Aidas </t>
  </si>
  <si>
    <t xml:space="preserve">MARKEVIČIUS, Mindaugas </t>
  </si>
  <si>
    <t xml:space="preserve">MOMKUS, Darius </t>
  </si>
  <si>
    <t xml:space="preserve">BALČIŪNAS, Arnoldas </t>
  </si>
  <si>
    <t xml:space="preserve">PAJEDA, Linas </t>
  </si>
  <si>
    <t xml:space="preserve">LJUNGBERG, Mikael </t>
  </si>
  <si>
    <t xml:space="preserve">VAIČIUS, Mindaugas </t>
  </si>
  <si>
    <t xml:space="preserve">PAULIKAS, Kazys </t>
  </si>
  <si>
    <t xml:space="preserve">POŠKUS, Robertas </t>
  </si>
  <si>
    <t xml:space="preserve">BORISOV, Pavel </t>
  </si>
  <si>
    <t xml:space="preserve">VAISĖTA, Žilvinas  </t>
  </si>
  <si>
    <t xml:space="preserve">BALTRAMONAITIS, Algimantas </t>
  </si>
  <si>
    <t xml:space="preserve">LAITINEN, Jouko </t>
  </si>
  <si>
    <t xml:space="preserve">KAUNIETIS, Vainius </t>
  </si>
  <si>
    <t xml:space="preserve">BALKEVIČIUS, Algirdas </t>
  </si>
  <si>
    <t xml:space="preserve">BELOUSOVAS, Vilius </t>
  </si>
  <si>
    <t xml:space="preserve">DRAZDAUSKAS, Kęstutis </t>
  </si>
  <si>
    <t xml:space="preserve">ŠUTAVIČIUS, Dainius </t>
  </si>
  <si>
    <t xml:space="preserve">ANTANAITIS, Vilhelmas </t>
  </si>
  <si>
    <t xml:space="preserve">PREIŠEGALAVIČIUS, Andrius </t>
  </si>
  <si>
    <t xml:space="preserve">TAMULIS, Jonas </t>
  </si>
  <si>
    <t xml:space="preserve">VISOCKAS, Antanas </t>
  </si>
  <si>
    <t xml:space="preserve">BELICKAS, Juozas </t>
  </si>
  <si>
    <t xml:space="preserve">LIKADZIJAUSKAS, Eimutis </t>
  </si>
  <si>
    <t xml:space="preserve">STUKAS, Vytautas </t>
  </si>
  <si>
    <t xml:space="preserve">KUPČINSKAS, Aidas </t>
  </si>
  <si>
    <t xml:space="preserve">BLOŽĖ, Jonas </t>
  </si>
  <si>
    <t xml:space="preserve">PAULIUKONIS, Donatas </t>
  </si>
  <si>
    <t xml:space="preserve">OKINCZYC, Czeslaw </t>
  </si>
  <si>
    <t xml:space="preserve">EITAVIČIUS, Dalius </t>
  </si>
  <si>
    <t xml:space="preserve">JUOZAITIS, Rymantas </t>
  </si>
  <si>
    <t xml:space="preserve">BUTRIMAS, Ernestas </t>
  </si>
  <si>
    <t xml:space="preserve">ZAUERAS, Vytautas </t>
  </si>
  <si>
    <t xml:space="preserve">DUBICKAS, Rimas </t>
  </si>
  <si>
    <t xml:space="preserve">ADOMAVIČIUS, Vilius </t>
  </si>
  <si>
    <t xml:space="preserve">OLIŠKEVIČIUS, Giedrius </t>
  </si>
  <si>
    <t xml:space="preserve">GAIDUKEVIČIUS, Arvydas </t>
  </si>
  <si>
    <t xml:space="preserve">VASILIAUSKAS, Paulius </t>
  </si>
  <si>
    <t xml:space="preserve">BARVYDAS, Regimantas </t>
  </si>
  <si>
    <t xml:space="preserve">JONKUS, Artūras </t>
  </si>
  <si>
    <t xml:space="preserve">ANDRIUKAITIS-SUTKUS, Šarūnas </t>
  </si>
  <si>
    <t xml:space="preserve">RIMIDIS, Alfredas </t>
  </si>
  <si>
    <t xml:space="preserve">PAULAUSKAS, Marius </t>
  </si>
  <si>
    <t xml:space="preserve">BARAUSKAS, Haroldas </t>
  </si>
  <si>
    <t xml:space="preserve">GAJAUSKAS, Rimantas </t>
  </si>
  <si>
    <t xml:space="preserve">KUKARSKAS, Vytautas  </t>
  </si>
  <si>
    <t xml:space="preserve">MICKUS, Valdas </t>
  </si>
  <si>
    <t xml:space="preserve">MALIŠAUSKAS, Sigitas  </t>
  </si>
  <si>
    <t xml:space="preserve">RIMDEIKA, Rytis </t>
  </si>
  <si>
    <t xml:space="preserve">IVANČENKA, Valentas </t>
  </si>
  <si>
    <t xml:space="preserve">RAMONAS, Arijus </t>
  </si>
  <si>
    <t xml:space="preserve">BUTKEVIČIUS, Marius </t>
  </si>
  <si>
    <t>European Centre Golf Club</t>
  </si>
  <si>
    <t>Capitals Golf Club</t>
  </si>
  <si>
    <t>The V Golf Club</t>
  </si>
  <si>
    <t>National Golf Resort</t>
  </si>
  <si>
    <t>Wolf Golf Club</t>
  </si>
  <si>
    <t>Tarinagolf</t>
  </si>
  <si>
    <t>Šalis</t>
  </si>
  <si>
    <t>LTU</t>
  </si>
  <si>
    <t>FIN</t>
  </si>
  <si>
    <t>BLR</t>
  </si>
  <si>
    <t>turnyrų</t>
  </si>
  <si>
    <t>Sužaista</t>
  </si>
  <si>
    <t>TAŠKAI</t>
  </si>
  <si>
    <t>PO</t>
  </si>
  <si>
    <t>REG.</t>
  </si>
  <si>
    <t>SEZONO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</si>
  <si>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</si>
  <si>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</si>
  <si>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</si>
  <si>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</si>
  <si>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</si>
  <si>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</si>
  <si>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</si>
  <si>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</si>
  <si>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</si>
  <si>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</si>
  <si>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</si>
  <si>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golfo turnyras</t>
  </si>
  <si>
    <t>(-)</t>
  </si>
  <si>
    <t>(buvo)</t>
  </si>
  <si>
    <t>JAZBUTIS, Kęstutis</t>
  </si>
  <si>
    <t>KAZLAUSKAS, Gasparas</t>
  </si>
  <si>
    <t>GAIDYS, Rolandas</t>
  </si>
  <si>
    <t>GEDMINČIUS, Edmundas</t>
  </si>
  <si>
    <t>BUTKUS, Alvydas</t>
  </si>
  <si>
    <t>PECIUKEVIČIUS, Linas</t>
  </si>
  <si>
    <t>ZABARAUSKAS, Algirdas</t>
  </si>
  <si>
    <t>SKĖRYS, Alvydas Tomas</t>
  </si>
  <si>
    <t>STANKYAVICHYUS, Mantas</t>
  </si>
  <si>
    <t>STUOPELIS, Stasys</t>
  </si>
  <si>
    <t>DRONOV, Aleksandr</t>
  </si>
  <si>
    <t>BARTUSEVIČIUS, Valdas</t>
  </si>
  <si>
    <t>KURAITIS, Arūnas</t>
  </si>
  <si>
    <t>MILINAUSKAS, Saulius</t>
  </si>
  <si>
    <t>GLEIZER, Viktor</t>
  </si>
  <si>
    <t>ERMOLAEV, Vladimir</t>
  </si>
  <si>
    <t>GOLOVAKHA, Bogdan</t>
  </si>
  <si>
    <t>KOVALEV, Aleksandr</t>
  </si>
  <si>
    <t>BEREZIN, Sergei</t>
  </si>
  <si>
    <t>BOSAS, Tomas</t>
  </si>
  <si>
    <t>FESIK, Viktor</t>
  </si>
  <si>
    <t>MITKUS, Laurynas</t>
  </si>
  <si>
    <t>CHRISTIAENSEN, Hans</t>
  </si>
  <si>
    <t>KAIRYS, Justas</t>
  </si>
  <si>
    <t>ZAF</t>
  </si>
  <si>
    <t>RUS</t>
  </si>
  <si>
    <t>BEL</t>
  </si>
  <si>
    <t>ČIŽINAUSKAS, Evaldas</t>
  </si>
  <si>
    <t>YOUNG SAM, Kim</t>
  </si>
  <si>
    <t>KATKEVIČIUS, Valdas</t>
  </si>
  <si>
    <t>ALHIMOVICH, Igor</t>
  </si>
  <si>
    <t>NEIMONTAS, Robertas</t>
  </si>
  <si>
    <t>KUPSTAS, Rimantas</t>
  </si>
  <si>
    <t>BUTRIMAS, Antanas Vytautas</t>
  </si>
  <si>
    <t>BACEVIČIUS, Martynas</t>
  </si>
  <si>
    <t>PUSČIUS, Kęstutis</t>
  </si>
  <si>
    <t>GRIGARAS, Ignas</t>
  </si>
  <si>
    <t>SLANINA, Egidijus</t>
  </si>
  <si>
    <t>ANTANAITIS, Vidmantas</t>
  </si>
  <si>
    <t>BELOUSOVAS, Oskaras</t>
  </si>
  <si>
    <t>ELVIKIS, Žilvinas</t>
  </si>
  <si>
    <t>DEVYŽIS, Algimantas</t>
  </si>
  <si>
    <t>MILIUS, Romualdas</t>
  </si>
  <si>
    <t>GK Svingas</t>
  </si>
  <si>
    <t>MARTYNOV, Michail</t>
  </si>
  <si>
    <t>DUNAUSKAS, Svajūnas</t>
  </si>
  <si>
    <t>RUZGAS, Edvinas</t>
  </si>
  <si>
    <t>ŽILINSKAS, Simonas</t>
  </si>
  <si>
    <t>ZAPOLSKAS, Robertas</t>
  </si>
  <si>
    <t>ANTANAITIS, Edmundas</t>
  </si>
  <si>
    <t>GEDVILAS, Vydas</t>
  </si>
  <si>
    <t>GLINKSKIS, Mindaugas</t>
  </si>
  <si>
    <t>KOR</t>
  </si>
  <si>
    <t>DAMOŠEVIČIUS, Vaidas</t>
  </si>
  <si>
    <t>GRUMULAITIS, Artūras</t>
  </si>
  <si>
    <t>BUČAS, Vytautas</t>
  </si>
  <si>
    <t>KOZEL, Stanislav</t>
  </si>
  <si>
    <t>FEDORCOV, Valerij</t>
  </si>
  <si>
    <t>STARKUS, Arūnas</t>
  </si>
  <si>
    <t>BARANAUSKAS, Gintaras</t>
  </si>
  <si>
    <t>KARPAVIČIUS, Giedrius</t>
  </si>
  <si>
    <t>MARTIŠIUS, Mindaugas</t>
  </si>
  <si>
    <t>MCKELVEY, Russel</t>
  </si>
  <si>
    <t>MACKELIS, Gediminas</t>
  </si>
  <si>
    <t>BRUNEAU, Laurent</t>
  </si>
  <si>
    <t>FRA</t>
  </si>
  <si>
    <t>KLEVAS, Marijus</t>
  </si>
  <si>
    <t>ŠARAŠKIN, Aleksandr</t>
  </si>
  <si>
    <t>RUSTEIKA, Aurelijus</t>
  </si>
  <si>
    <t>ALEKNA, Virgilijus</t>
  </si>
  <si>
    <t>MACKELIS, Genadijus</t>
  </si>
  <si>
    <t>MEDZIKAUSKAS, Augustas</t>
  </si>
  <si>
    <t>NĖNIUS, Ramūnas</t>
  </si>
  <si>
    <t>MACKELIS, Giedrius</t>
  </si>
  <si>
    <t>BĖKŠTA, Romualdas</t>
  </si>
  <si>
    <t>KUDINSKAS, Vytenis</t>
  </si>
  <si>
    <t>MARKEVIČIUS, Gediminas</t>
  </si>
  <si>
    <t>PLIENIUS, Linas</t>
  </si>
  <si>
    <t>JEZEPČIKAS, Kęstutis</t>
  </si>
  <si>
    <t>MIKALONIS, Vytautas</t>
  </si>
  <si>
    <t>JARMALAVIČIUS, Giedrius</t>
  </si>
  <si>
    <t>BACEVIČIUS, Donatas</t>
  </si>
  <si>
    <t>KLYBAS, Albertas</t>
  </si>
  <si>
    <t>URBONAVIČIUS, Artūras</t>
  </si>
  <si>
    <t>GAČĖNAS, Rimas</t>
  </si>
  <si>
    <t>Non-affiliated</t>
  </si>
  <si>
    <t>PAŠUKONIS, Egidijus</t>
  </si>
  <si>
    <t>MACULEVIČIUS, Ričardas</t>
  </si>
  <si>
    <t>KALVAITIS, Rimgaudas</t>
  </si>
  <si>
    <t>KARPAVIČIUS, Romas</t>
  </si>
  <si>
    <t>ALDONIS, Linas</t>
  </si>
  <si>
    <t>ŽULYS, Ridas</t>
  </si>
  <si>
    <t>BUTRIMAS, Edgaras</t>
  </si>
  <si>
    <t>SEREIČIKAS, Antanas</t>
  </si>
  <si>
    <r>
      <rPr>
        <b/>
        <sz val="16"/>
        <color rgb="FFFFC000"/>
        <rFont val="Calibri"/>
        <family val="2"/>
        <scheme val="minor"/>
      </rPr>
      <t>LIETUVOS GOLFO TURAS 2017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VYRAI</t>
    </r>
  </si>
  <si>
    <t>1. LGF taurė 2017</t>
  </si>
  <si>
    <t>(2017.05.20-21)</t>
  </si>
  <si>
    <t>(2017.05.27)</t>
  </si>
  <si>
    <t>3.  Lietuvos atvirasis golfo</t>
  </si>
  <si>
    <t>4. XII-asis LEXUS</t>
  </si>
  <si>
    <t>5. LTOK prezidentės</t>
  </si>
  <si>
    <t>6. Karaliaus Mindaugo</t>
  </si>
  <si>
    <t>čempionatas</t>
  </si>
  <si>
    <t>7. Lietuvos golfo</t>
  </si>
  <si>
    <t>8. STIHL golfo</t>
  </si>
  <si>
    <t>9. V-asis WEST EXPRESS</t>
  </si>
  <si>
    <t>(2017.06.02-04)</t>
  </si>
  <si>
    <t>Europos Centro GK</t>
  </si>
  <si>
    <t>The V GK</t>
  </si>
  <si>
    <t>(2017.06.10)</t>
  </si>
  <si>
    <t>(2017.07.08-09)</t>
  </si>
  <si>
    <t>(2017.06.24)</t>
  </si>
  <si>
    <t>(2017.08.12-14)</t>
  </si>
  <si>
    <t>(2017.08.26)</t>
  </si>
  <si>
    <t>(2017.09.09)</t>
  </si>
  <si>
    <t>(2017.09.23-24)</t>
  </si>
  <si>
    <t>KAZBERUK, JANUSZ</t>
  </si>
  <si>
    <t>JAZEPČIKAS, Jonas</t>
  </si>
  <si>
    <t>ŠILALĖ, Mindaugas</t>
  </si>
  <si>
    <t>BELOUSOVAS, Valentinas</t>
  </si>
  <si>
    <t>MAČIULAITIS, Ričardas</t>
  </si>
  <si>
    <t>MONTRIMAS, Arūnas</t>
  </si>
  <si>
    <t>JUREVIČIUS, Gediminas</t>
  </si>
  <si>
    <t>POL</t>
  </si>
  <si>
    <t>Golfstok Bialystok</t>
  </si>
  <si>
    <t>Elnias Golf Club</t>
  </si>
  <si>
    <t>R1</t>
  </si>
  <si>
    <t>R2</t>
  </si>
  <si>
    <t>R3</t>
  </si>
  <si>
    <t>6 raundų</t>
  </si>
  <si>
    <t>stableford</t>
  </si>
  <si>
    <t>GEČĖNAS, Rimas</t>
  </si>
  <si>
    <t>PAJEDA, Kristupas</t>
  </si>
  <si>
    <t>LYUBINSKIY, Alexander</t>
  </si>
  <si>
    <t>ANUŽIS, Darius</t>
  </si>
  <si>
    <t>HALNES, John \Erik</t>
  </si>
  <si>
    <t>STAŠINSKAS, Ignas</t>
  </si>
  <si>
    <t>MUMGAUDIS, Gintautas</t>
  </si>
  <si>
    <t>VALANTIEJUS, Andrius</t>
  </si>
  <si>
    <t>JERMOLAJEVAS, Ruslanas</t>
  </si>
  <si>
    <t>HALNES, John Erik</t>
  </si>
  <si>
    <t>GEŽĖNAS, Rimas</t>
  </si>
  <si>
    <t>STANKYAVICHYUS, Kastitis</t>
  </si>
  <si>
    <t>Lithuanian Non-affiliated Golf Players</t>
  </si>
  <si>
    <t>RTD</t>
  </si>
  <si>
    <t xml:space="preserve">ZINKUS, Giedrius </t>
  </si>
  <si>
    <t xml:space="preserve">TUMANAU, Ihar </t>
  </si>
  <si>
    <t xml:space="preserve">STANKYAVICHYUS, Kastitis </t>
  </si>
  <si>
    <t xml:space="preserve">PURKINAS, Gintautas </t>
  </si>
  <si>
    <t xml:space="preserve">NOVIKOVAS, Igoris </t>
  </si>
  <si>
    <t xml:space="preserve">MARTYNOV, Sergey </t>
  </si>
  <si>
    <t xml:space="preserve">LESKOVŠEK, Saša </t>
  </si>
  <si>
    <t xml:space="preserve">BUCYS, Linas </t>
  </si>
  <si>
    <t xml:space="preserve">ARLAUSKIS, Giedrius </t>
  </si>
  <si>
    <t>MOMKUS, Darius</t>
  </si>
  <si>
    <t>VOVERIS, Giedrius</t>
  </si>
  <si>
    <t>TRAŠKELIS, Erlandas</t>
  </si>
  <si>
    <t>PANCEREVAS, Igorius</t>
  </si>
  <si>
    <t>LUKYANCHIKOV, Sergey</t>
  </si>
  <si>
    <t>LEONTJEV, Arsenij</t>
  </si>
  <si>
    <t>BLIUMIN, Arkadij</t>
  </si>
  <si>
    <t>BAUŽYS, Linas</t>
  </si>
  <si>
    <t>BALČIŪNAS, Raimondas</t>
  </si>
  <si>
    <t>ZINKUS, Giedrius</t>
  </si>
  <si>
    <t>TUMANAU, Ihar</t>
  </si>
  <si>
    <t>PURKINAS, Gintautas</t>
  </si>
  <si>
    <t>NOVIKAS, Igoris</t>
  </si>
  <si>
    <t>MARTYNOV, Sergey</t>
  </si>
  <si>
    <t>LESKOVŠEK, Saša</t>
  </si>
  <si>
    <t>BUCYS, Linas</t>
  </si>
  <si>
    <t>ARLAUSKIS, Giedrius</t>
  </si>
  <si>
    <t>BUDRIKIS, Juozapas</t>
  </si>
  <si>
    <t>GRIGALIŪNAS, Mantas</t>
  </si>
  <si>
    <t>MAJAUSKAS, Remigijus</t>
  </si>
  <si>
    <t>GRIGALIūNAS, Mantas</t>
  </si>
  <si>
    <t>Dalyv-</t>
  </si>
  <si>
    <t>auta</t>
  </si>
  <si>
    <t>turnyr-</t>
  </si>
  <si>
    <t>uose</t>
  </si>
  <si>
    <t>MORKŪNAS, Vidas</t>
  </si>
  <si>
    <t>VYSOCKIJ, Andžej</t>
  </si>
  <si>
    <t>LTIU</t>
  </si>
  <si>
    <t>PACAUSKAS, Kajus</t>
  </si>
  <si>
    <t>VELYKIS, Donatas</t>
  </si>
  <si>
    <t>BAGDONAS, Arūnas</t>
  </si>
  <si>
    <t>DORMIDONTOV, Vladimir</t>
  </si>
  <si>
    <t>SEMIONOV, Dmitrij</t>
  </si>
  <si>
    <t>PREIŠEGALAVIČIUS, Gediminas</t>
  </si>
  <si>
    <t>KULBOKAS, Evaldas</t>
  </si>
  <si>
    <t>PEMKUS, Arūnas</t>
  </si>
  <si>
    <t>WD</t>
  </si>
  <si>
    <t>SLO</t>
  </si>
  <si>
    <t>NOR</t>
  </si>
  <si>
    <t>VASILIAUSKAS, Arūnas</t>
  </si>
  <si>
    <t>KATOK, Mikhail</t>
  </si>
  <si>
    <t>BABRAITIS, Darius</t>
  </si>
  <si>
    <t>KHATKEVICH, Aleh</t>
  </si>
  <si>
    <t>STANKEVIČIUS, Linas</t>
  </si>
  <si>
    <t>DRAZDYS, Andrius</t>
  </si>
  <si>
    <t>PREIŠEGALAVIČIUS, Gedimiinas</t>
  </si>
  <si>
    <t>DABUŠINSKAS, Dalius</t>
  </si>
  <si>
    <t>KVARACIEJUS, Rimantas</t>
  </si>
  <si>
    <t>KAUNIETIS, Vainius</t>
  </si>
  <si>
    <t>KARECKAS, Erlandas</t>
  </si>
  <si>
    <t>DABAŠINSKAS, Dalius</t>
  </si>
  <si>
    <t>SAMUŠIS, Karolis</t>
  </si>
  <si>
    <t>RAGELIS, Jonas</t>
  </si>
  <si>
    <t>ŠENAUSKAS, Rytis</t>
  </si>
  <si>
    <t>Atnaujinta: 2017.08.28</t>
  </si>
  <si>
    <t>LIETUVOS GOLFO FEDERACIJA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</si>
</sst>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7.5"/>
      <name val="Verdana"/>
      <family val="2"/>
      <charset val="186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7.5"/>
      <color theme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3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12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Border="1"/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0" applyFont="1" applyBorder="1"/>
    <xf numFmtId="0" fontId="14" fillId="0" borderId="7" xfId="0" applyFont="1" applyBorder="1"/>
    <xf numFmtId="0" fontId="6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0" xfId="1" quotePrefix="1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6" fillId="0" borderId="27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6" fillId="0" borderId="17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5" fillId="0" borderId="12" xfId="1" applyFont="1" applyFill="1" applyBorder="1" applyAlignment="1">
      <alignment horizontal="center" vertical="center"/>
    </xf>
    <xf numFmtId="0" fontId="6" fillId="0" borderId="28" xfId="1" quotePrefix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3" borderId="29" xfId="1" applyFont="1" applyFill="1" applyBorder="1" applyAlignment="1">
      <alignment horizontal="center" vertical="center"/>
    </xf>
    <xf numFmtId="0" fontId="19" fillId="3" borderId="30" xfId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15" fillId="0" borderId="16" xfId="0" quotePrefix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1" fillId="0" borderId="25" xfId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/>
    </xf>
    <xf numFmtId="0" fontId="6" fillId="0" borderId="23" xfId="1" applyFont="1" applyBorder="1" applyAlignment="1">
      <alignment horizontal="left" vertical="center"/>
    </xf>
    <xf numFmtId="0" fontId="15" fillId="0" borderId="16" xfId="0" applyFont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21" fillId="0" borderId="26" xfId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right"/>
    </xf>
    <xf numFmtId="0" fontId="26" fillId="0" borderId="0" xfId="1" applyFont="1" applyBorder="1" applyAlignment="1">
      <alignment horizontal="left" vertical="center"/>
    </xf>
    <xf numFmtId="0" fontId="18" fillId="0" borderId="14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2" fontId="17" fillId="0" borderId="17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1" fontId="16" fillId="0" borderId="17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8" fillId="2" borderId="13" xfId="0" applyFont="1" applyFill="1" applyBorder="1" applyAlignment="1">
      <alignment horizontal="center"/>
    </xf>
    <xf numFmtId="0" fontId="28" fillId="0" borderId="13" xfId="0" applyFont="1" applyBorder="1"/>
    <xf numFmtId="0" fontId="15" fillId="0" borderId="0" xfId="0" applyFont="1" applyBorder="1" applyAlignment="1">
      <alignment wrapText="1"/>
    </xf>
    <xf numFmtId="0" fontId="18" fillId="4" borderId="13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7" fillId="0" borderId="14" xfId="0" applyNumberFormat="1" applyFont="1" applyFill="1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3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/>
    </xf>
    <xf numFmtId="0" fontId="14" fillId="0" borderId="19" xfId="0" applyFont="1" applyBorder="1"/>
    <xf numFmtId="0" fontId="14" fillId="0" borderId="13" xfId="0" applyFont="1" applyBorder="1"/>
    <xf numFmtId="0" fontId="27" fillId="0" borderId="13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476250</xdr:colOff>
      <xdr:row>2</xdr:row>
      <xdr:rowOff>157712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0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19546</xdr:rowOff>
    </xdr:from>
    <xdr:to>
      <xdr:col>5</xdr:col>
      <xdr:colOff>581025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76725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476250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52975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8"/>
  <sheetViews>
    <sheetView tabSelected="1" zoomScaleNormal="100" workbookViewId="0">
      <pane xSplit="7" topLeftCell="H1" activePane="topRight" state="frozenSplit"/>
      <selection pane="topRight" activeCell="A2" sqref="A2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1.28515625" style="2" customWidth="1"/>
    <col min="5" max="5" width="4.140625" style="2" customWidth="1"/>
    <col min="6" max="6" width="7.42578125" style="2" bestFit="1" customWidth="1"/>
    <col min="7" max="7" width="7.28515625" style="2" customWidth="1"/>
    <col min="8" max="8" width="5.7109375" style="2" customWidth="1"/>
    <col min="9" max="9" width="5.7109375" style="26" customWidth="1"/>
    <col min="10" max="34" width="5.7109375" style="2" customWidth="1"/>
    <col min="35" max="35" width="6.140625" style="2" bestFit="1" customWidth="1"/>
    <col min="36" max="38" width="5.7109375" style="2" customWidth="1"/>
    <col min="39" max="39" width="1.7109375" style="2" customWidth="1"/>
    <col min="40" max="40" width="6.5703125" style="26" hidden="1" customWidth="1"/>
    <col min="41" max="48" width="6.7109375" style="26" hidden="1" customWidth="1"/>
    <col min="49" max="49" width="6" style="2" hidden="1" customWidth="1"/>
    <col min="50" max="16384" width="9.140625" style="2"/>
  </cols>
  <sheetData>
    <row r="1" spans="1:51" ht="20.100000000000001" customHeight="1" x14ac:dyDescent="0.25">
      <c r="A1" s="15" t="s">
        <v>312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8"/>
      <c r="O1" s="19"/>
      <c r="P1" s="19"/>
      <c r="Q1" s="18"/>
      <c r="R1" s="19"/>
      <c r="S1" s="19"/>
    </row>
    <row r="2" spans="1:51" ht="26.25" x14ac:dyDescent="0.25">
      <c r="A2" s="87" t="s">
        <v>197</v>
      </c>
      <c r="B2" s="20"/>
      <c r="C2" s="16"/>
      <c r="D2" s="21"/>
      <c r="E2" s="21"/>
      <c r="F2" s="21"/>
      <c r="G2" s="21"/>
      <c r="H2" s="21"/>
      <c r="I2" s="22"/>
      <c r="J2"/>
      <c r="K2" s="23"/>
      <c r="L2" s="19"/>
      <c r="M2" s="19"/>
      <c r="N2" s="23"/>
      <c r="O2" s="19"/>
      <c r="P2" s="19"/>
      <c r="Q2" s="23"/>
      <c r="R2" s="19"/>
      <c r="S2" s="19"/>
    </row>
    <row r="3" spans="1:51" ht="15.75" thickBot="1" x14ac:dyDescent="0.3">
      <c r="A3" s="65" t="s">
        <v>311</v>
      </c>
      <c r="B3" s="65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25"/>
      <c r="O3" s="19"/>
      <c r="P3" s="19"/>
      <c r="Q3" s="25"/>
      <c r="R3" s="19"/>
      <c r="S3" s="19"/>
    </row>
    <row r="4" spans="1:51" s="1" customFormat="1" ht="11.25" x14ac:dyDescent="0.2">
      <c r="A4" s="55" t="s">
        <v>2</v>
      </c>
      <c r="B4" s="112" t="s">
        <v>278</v>
      </c>
      <c r="C4" s="3"/>
      <c r="D4" s="40"/>
      <c r="E4" s="3"/>
      <c r="F4" s="55" t="s">
        <v>90</v>
      </c>
      <c r="G4" s="4" t="s">
        <v>93</v>
      </c>
      <c r="H4" s="5"/>
      <c r="I4" s="6" t="s">
        <v>198</v>
      </c>
      <c r="J4" s="7"/>
      <c r="K4" s="5"/>
      <c r="L4" s="6" t="s">
        <v>98</v>
      </c>
      <c r="M4" s="7"/>
      <c r="N4" s="5"/>
      <c r="O4" s="6" t="s">
        <v>201</v>
      </c>
      <c r="P4" s="7"/>
      <c r="Q4" s="5"/>
      <c r="R4" s="6" t="s">
        <v>202</v>
      </c>
      <c r="S4" s="7"/>
      <c r="T4" s="5"/>
      <c r="U4" s="6" t="s">
        <v>203</v>
      </c>
      <c r="V4" s="7"/>
      <c r="W4" s="5"/>
      <c r="X4" s="6" t="s">
        <v>204</v>
      </c>
      <c r="Y4" s="7"/>
      <c r="Z4" s="5"/>
      <c r="AA4" s="6" t="s">
        <v>206</v>
      </c>
      <c r="AB4" s="7"/>
      <c r="AC4" s="5"/>
      <c r="AD4" s="6" t="s">
        <v>207</v>
      </c>
      <c r="AE4" s="7"/>
      <c r="AF4" s="5"/>
      <c r="AG4" s="6" t="s">
        <v>208</v>
      </c>
      <c r="AH4" s="7"/>
      <c r="AI4" s="63" t="s">
        <v>85</v>
      </c>
      <c r="AJ4" s="5"/>
      <c r="AK4" s="6" t="s">
        <v>16</v>
      </c>
      <c r="AL4" s="7"/>
      <c r="AN4" s="61" t="s">
        <v>84</v>
      </c>
      <c r="AO4" s="61">
        <v>1</v>
      </c>
      <c r="AP4" s="61">
        <v>2</v>
      </c>
      <c r="AQ4" s="61">
        <v>3</v>
      </c>
      <c r="AR4" s="61">
        <v>4</v>
      </c>
      <c r="AS4" s="61">
        <v>5</v>
      </c>
      <c r="AT4" s="61">
        <v>6</v>
      </c>
      <c r="AU4" s="61">
        <v>7</v>
      </c>
      <c r="AV4" s="61">
        <v>8</v>
      </c>
      <c r="AW4" s="61">
        <v>9</v>
      </c>
      <c r="AX4" s="93"/>
      <c r="AY4" s="94"/>
    </row>
    <row r="5" spans="1:51" s="1" customFormat="1" ht="11.25" x14ac:dyDescent="0.2">
      <c r="A5" s="30" t="s">
        <v>11</v>
      </c>
      <c r="B5" s="76" t="s">
        <v>279</v>
      </c>
      <c r="C5" s="8"/>
      <c r="D5" s="28"/>
      <c r="E5" s="42"/>
      <c r="F5" s="30" t="s">
        <v>91</v>
      </c>
      <c r="G5" s="9" t="s">
        <v>7</v>
      </c>
      <c r="H5" s="10"/>
      <c r="I5" s="10"/>
      <c r="J5" s="11"/>
      <c r="K5" s="10"/>
      <c r="L5" s="10" t="s">
        <v>99</v>
      </c>
      <c r="M5" s="11"/>
      <c r="N5" s="10"/>
      <c r="O5" s="10" t="s">
        <v>14</v>
      </c>
      <c r="P5" s="11"/>
      <c r="Q5" s="10"/>
      <c r="R5" s="10" t="s">
        <v>100</v>
      </c>
      <c r="S5" s="11"/>
      <c r="T5" s="10"/>
      <c r="U5" s="10" t="s">
        <v>99</v>
      </c>
      <c r="V5" s="11"/>
      <c r="W5" s="10"/>
      <c r="X5" s="10" t="s">
        <v>99</v>
      </c>
      <c r="Y5" s="11"/>
      <c r="Z5" s="10"/>
      <c r="AA5" s="10" t="s">
        <v>205</v>
      </c>
      <c r="AB5" s="11"/>
      <c r="AC5" s="10"/>
      <c r="AD5" s="10" t="s">
        <v>13</v>
      </c>
      <c r="AE5" s="11"/>
      <c r="AF5" s="10"/>
      <c r="AG5" s="10" t="s">
        <v>100</v>
      </c>
      <c r="AH5" s="11"/>
      <c r="AI5" s="64" t="s">
        <v>86</v>
      </c>
      <c r="AJ5" s="10"/>
      <c r="AK5" s="10"/>
      <c r="AL5" s="11"/>
      <c r="AN5" s="61" t="s">
        <v>83</v>
      </c>
      <c r="AO5" s="61"/>
      <c r="AP5" s="61"/>
      <c r="AQ5" s="61"/>
      <c r="AR5" s="61"/>
      <c r="AS5" s="61"/>
      <c r="AT5" s="61"/>
      <c r="AU5" s="61"/>
      <c r="AV5" s="61"/>
      <c r="AW5" s="61"/>
      <c r="AX5" s="93"/>
      <c r="AY5" s="93"/>
    </row>
    <row r="6" spans="1:51" s="1" customFormat="1" ht="11.25" x14ac:dyDescent="0.2">
      <c r="A6" s="30" t="s">
        <v>12</v>
      </c>
      <c r="B6" s="76" t="s">
        <v>280</v>
      </c>
      <c r="C6" s="30" t="s">
        <v>97</v>
      </c>
      <c r="D6" s="41" t="s">
        <v>3</v>
      </c>
      <c r="E6" s="8" t="s">
        <v>79</v>
      </c>
      <c r="F6" s="30" t="s">
        <v>92</v>
      </c>
      <c r="G6" s="9" t="s">
        <v>94</v>
      </c>
      <c r="H6" s="13"/>
      <c r="I6" s="13" t="s">
        <v>199</v>
      </c>
      <c r="J6" s="14"/>
      <c r="K6" s="13"/>
      <c r="L6" s="13" t="s">
        <v>200</v>
      </c>
      <c r="M6" s="14"/>
      <c r="N6" s="13"/>
      <c r="O6" s="13" t="s">
        <v>209</v>
      </c>
      <c r="P6" s="14"/>
      <c r="Q6" s="13"/>
      <c r="R6" s="13" t="s">
        <v>212</v>
      </c>
      <c r="S6" s="14"/>
      <c r="T6" s="13"/>
      <c r="U6" s="13" t="s">
        <v>214</v>
      </c>
      <c r="V6" s="14"/>
      <c r="W6" s="13"/>
      <c r="X6" s="13" t="s">
        <v>213</v>
      </c>
      <c r="Y6" s="14"/>
      <c r="Z6" s="13"/>
      <c r="AA6" s="13" t="s">
        <v>215</v>
      </c>
      <c r="AB6" s="14"/>
      <c r="AC6" s="13"/>
      <c r="AD6" s="13" t="s">
        <v>216</v>
      </c>
      <c r="AE6" s="14"/>
      <c r="AF6" s="13"/>
      <c r="AG6" s="13" t="s">
        <v>217</v>
      </c>
      <c r="AH6" s="14"/>
      <c r="AI6" s="64" t="s">
        <v>87</v>
      </c>
      <c r="AJ6" s="13"/>
      <c r="AK6" s="13" t="s">
        <v>218</v>
      </c>
      <c r="AL6" s="14"/>
      <c r="AN6" s="61" t="s">
        <v>89</v>
      </c>
      <c r="AO6" s="61"/>
      <c r="AP6" s="61"/>
      <c r="AQ6" s="61"/>
      <c r="AR6" s="61"/>
      <c r="AS6" s="61"/>
      <c r="AT6" s="61"/>
      <c r="AU6" s="61"/>
      <c r="AV6" s="61"/>
      <c r="AW6" s="61"/>
      <c r="AX6" s="94"/>
      <c r="AY6" s="94"/>
    </row>
    <row r="7" spans="1:51" s="1" customFormat="1" ht="11.25" x14ac:dyDescent="0.2">
      <c r="A7" s="30" t="s">
        <v>1</v>
      </c>
      <c r="B7" s="76" t="s">
        <v>281</v>
      </c>
      <c r="C7" s="12"/>
      <c r="D7" s="41" t="s">
        <v>4</v>
      </c>
      <c r="E7" s="8"/>
      <c r="F7" s="30" t="s">
        <v>5</v>
      </c>
      <c r="G7" s="9" t="s">
        <v>96</v>
      </c>
      <c r="H7" s="13"/>
      <c r="I7" s="13" t="s">
        <v>10</v>
      </c>
      <c r="J7" s="14"/>
      <c r="K7" s="13"/>
      <c r="L7" s="13" t="s">
        <v>76</v>
      </c>
      <c r="M7" s="14"/>
      <c r="N7" s="13"/>
      <c r="O7" s="13" t="s">
        <v>210</v>
      </c>
      <c r="P7" s="14"/>
      <c r="Q7" s="13"/>
      <c r="R7" s="13" t="s">
        <v>211</v>
      </c>
      <c r="S7" s="14"/>
      <c r="T7" s="13"/>
      <c r="U7" s="13" t="s">
        <v>6</v>
      </c>
      <c r="V7" s="14"/>
      <c r="W7" s="13"/>
      <c r="X7" s="13" t="s">
        <v>6</v>
      </c>
      <c r="Y7" s="14"/>
      <c r="Z7" s="13"/>
      <c r="AA7" s="13" t="s">
        <v>76</v>
      </c>
      <c r="AB7" s="14"/>
      <c r="AC7" s="13"/>
      <c r="AD7" s="13" t="s">
        <v>10</v>
      </c>
      <c r="AE7" s="14"/>
      <c r="AF7" s="13"/>
      <c r="AG7" s="13" t="s">
        <v>9</v>
      </c>
      <c r="AH7" s="14"/>
      <c r="AI7" s="64" t="s">
        <v>88</v>
      </c>
      <c r="AJ7" s="13"/>
      <c r="AK7" s="13" t="s">
        <v>211</v>
      </c>
      <c r="AL7" s="14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94"/>
      <c r="AY7" s="94"/>
    </row>
    <row r="8" spans="1:51" s="1" customFormat="1" ht="11.25" x14ac:dyDescent="0.2">
      <c r="A8" s="30"/>
      <c r="B8" s="75"/>
      <c r="C8" s="8"/>
      <c r="D8" s="28"/>
      <c r="E8" s="42"/>
      <c r="F8" s="30" t="s">
        <v>7</v>
      </c>
      <c r="G8" s="9" t="s">
        <v>95</v>
      </c>
      <c r="H8" s="56" t="s">
        <v>15</v>
      </c>
      <c r="I8" s="29" t="s">
        <v>1</v>
      </c>
      <c r="J8" s="29" t="s">
        <v>8</v>
      </c>
      <c r="K8" s="38" t="s">
        <v>15</v>
      </c>
      <c r="L8" s="29" t="s">
        <v>1</v>
      </c>
      <c r="M8" s="29" t="s">
        <v>8</v>
      </c>
      <c r="N8" s="38" t="s">
        <v>15</v>
      </c>
      <c r="O8" s="29" t="s">
        <v>1</v>
      </c>
      <c r="P8" s="29" t="s">
        <v>8</v>
      </c>
      <c r="Q8" s="38" t="s">
        <v>15</v>
      </c>
      <c r="R8" s="29" t="s">
        <v>1</v>
      </c>
      <c r="S8" s="29" t="s">
        <v>8</v>
      </c>
      <c r="T8" s="38" t="s">
        <v>15</v>
      </c>
      <c r="U8" s="29" t="s">
        <v>1</v>
      </c>
      <c r="V8" s="29" t="s">
        <v>8</v>
      </c>
      <c r="W8" s="38" t="s">
        <v>15</v>
      </c>
      <c r="X8" s="29" t="s">
        <v>1</v>
      </c>
      <c r="Y8" s="29" t="s">
        <v>8</v>
      </c>
      <c r="Z8" s="38" t="s">
        <v>15</v>
      </c>
      <c r="AA8" s="29" t="s">
        <v>1</v>
      </c>
      <c r="AB8" s="29" t="s">
        <v>8</v>
      </c>
      <c r="AC8" s="38" t="s">
        <v>15</v>
      </c>
      <c r="AD8" s="29" t="s">
        <v>1</v>
      </c>
      <c r="AE8" s="29" t="s">
        <v>8</v>
      </c>
      <c r="AF8" s="38" t="s">
        <v>15</v>
      </c>
      <c r="AG8" s="29" t="s">
        <v>1</v>
      </c>
      <c r="AH8" s="29" t="s">
        <v>8</v>
      </c>
      <c r="AI8" s="60" t="s">
        <v>8</v>
      </c>
      <c r="AJ8" s="56" t="s">
        <v>15</v>
      </c>
      <c r="AK8" s="29" t="s">
        <v>1</v>
      </c>
      <c r="AL8" s="29" t="s">
        <v>8</v>
      </c>
      <c r="AM8" s="31"/>
      <c r="AN8" s="61"/>
      <c r="AO8" s="61"/>
      <c r="AP8" s="61"/>
      <c r="AQ8" s="61"/>
      <c r="AR8" s="61"/>
      <c r="AS8" s="61"/>
      <c r="AT8" s="61"/>
      <c r="AU8" s="61"/>
      <c r="AV8" s="61"/>
      <c r="AW8" s="61"/>
    </row>
    <row r="9" spans="1:51" s="1" customFormat="1" ht="12" thickBot="1" x14ac:dyDescent="0.25">
      <c r="A9" s="82"/>
      <c r="B9" s="77"/>
      <c r="C9" s="33"/>
      <c r="D9" s="34"/>
      <c r="E9" s="34"/>
      <c r="F9" s="33"/>
      <c r="G9" s="85">
        <v>6</v>
      </c>
      <c r="H9" s="57"/>
      <c r="I9" s="36"/>
      <c r="J9" s="36"/>
      <c r="K9" s="35"/>
      <c r="L9" s="36"/>
      <c r="M9" s="36"/>
      <c r="N9" s="35"/>
      <c r="O9" s="36"/>
      <c r="P9" s="36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6"/>
      <c r="AF9" s="35"/>
      <c r="AG9" s="36"/>
      <c r="AH9" s="37"/>
      <c r="AI9" s="35"/>
      <c r="AJ9" s="35"/>
      <c r="AK9" s="36"/>
      <c r="AL9" s="37"/>
      <c r="AM9" s="31"/>
      <c r="AN9" s="61"/>
      <c r="AO9" s="61"/>
      <c r="AP9" s="61"/>
      <c r="AQ9" s="61"/>
      <c r="AR9" s="61"/>
      <c r="AS9" s="61"/>
      <c r="AT9" s="61"/>
      <c r="AU9" s="61"/>
      <c r="AV9" s="61"/>
      <c r="AW9" s="61"/>
    </row>
    <row r="10" spans="1:51" s="27" customFormat="1" ht="12.75" x14ac:dyDescent="0.2">
      <c r="A10" s="113">
        <f t="shared" ref="A10:A41" si="0">RANK(G10,G$10:G$192)</f>
        <v>1</v>
      </c>
      <c r="B10" s="78">
        <f t="shared" ref="B10:B48" si="1">COUNT(I10,L10,O10,R10,U10,X10,AA10,AD10,AG10)</f>
        <v>6</v>
      </c>
      <c r="C10" s="44" t="s">
        <v>274</v>
      </c>
      <c r="D10" s="44" t="s">
        <v>74</v>
      </c>
      <c r="E10" s="43" t="s">
        <v>80</v>
      </c>
      <c r="F10" s="50">
        <f t="shared" ref="F10:F41" si="2">LARGE(AO10:AV10,1)+LARGE(AO10:AV10,2)+LARGE(AO10:AV10,3)+LARGE(AO10:AV10,4)+LARGE(AO10:AV10,5)+LARGE(AO10:AV10,6)</f>
        <v>3210</v>
      </c>
      <c r="G10" s="86">
        <f t="shared" ref="G10:G41" si="3">F10/G$9</f>
        <v>535</v>
      </c>
      <c r="H10" s="83">
        <v>153</v>
      </c>
      <c r="I10" s="45">
        <v>2</v>
      </c>
      <c r="J10" s="45">
        <v>600</v>
      </c>
      <c r="K10" s="66">
        <v>77</v>
      </c>
      <c r="L10" s="67">
        <v>2</v>
      </c>
      <c r="M10" s="67">
        <v>450</v>
      </c>
      <c r="N10" s="66">
        <v>238</v>
      </c>
      <c r="O10" s="67">
        <v>2</v>
      </c>
      <c r="P10" s="67">
        <v>800</v>
      </c>
      <c r="Q10" s="66">
        <v>73</v>
      </c>
      <c r="R10" s="115">
        <v>1</v>
      </c>
      <c r="S10" s="67">
        <v>500</v>
      </c>
      <c r="T10" s="66">
        <v>80</v>
      </c>
      <c r="U10" s="67">
        <v>5</v>
      </c>
      <c r="V10" s="96">
        <v>160</v>
      </c>
      <c r="W10" s="66"/>
      <c r="X10" s="67"/>
      <c r="Y10" s="105"/>
      <c r="Z10" s="66">
        <v>221</v>
      </c>
      <c r="AA10" s="67">
        <v>2</v>
      </c>
      <c r="AB10" s="96">
        <v>700</v>
      </c>
      <c r="AC10" s="66"/>
      <c r="AD10" s="67"/>
      <c r="AE10" s="105"/>
      <c r="AF10" s="66"/>
      <c r="AG10" s="67"/>
      <c r="AH10" s="69"/>
      <c r="AI10" s="46"/>
      <c r="AJ10" s="46"/>
      <c r="AK10" s="45"/>
      <c r="AL10" s="48"/>
      <c r="AM10" s="32"/>
      <c r="AN10" s="62">
        <f t="shared" ref="AN10:AN41" si="4">COUNTIF(AO10:AV10,"&lt;&gt;0")</f>
        <v>6</v>
      </c>
      <c r="AO10" s="62">
        <f t="shared" ref="AO10" si="5">IF(J10=0,0,J10)</f>
        <v>600</v>
      </c>
      <c r="AP10" s="62">
        <f t="shared" ref="AP10" si="6">IF(M10=0,0,M10)</f>
        <v>450</v>
      </c>
      <c r="AQ10" s="62">
        <f>IF(P10=0,0,P10)</f>
        <v>800</v>
      </c>
      <c r="AR10" s="62">
        <f t="shared" ref="AR10" si="7">IF(S10=0,0,S10)</f>
        <v>500</v>
      </c>
      <c r="AS10" s="62">
        <f t="shared" ref="AS10" si="8">IF(V10=0,0,V10)</f>
        <v>160</v>
      </c>
      <c r="AT10" s="62">
        <f t="shared" ref="AT10" si="9">IF(Y10=0,0,Y10)</f>
        <v>0</v>
      </c>
      <c r="AU10" s="62">
        <f t="shared" ref="AU10" si="10">IF(AB10=0,0,AB10)</f>
        <v>700</v>
      </c>
      <c r="AV10" s="62">
        <f t="shared" ref="AV10" si="11">IF(AE10=0,0,AE10)</f>
        <v>0</v>
      </c>
      <c r="AW10" s="62">
        <f t="shared" ref="AW10" si="12">IF(AH10=0,0,AH10)</f>
        <v>0</v>
      </c>
    </row>
    <row r="11" spans="1:51" s="27" customFormat="1" ht="12.75" x14ac:dyDescent="0.2">
      <c r="A11" s="113">
        <f t="shared" si="0"/>
        <v>2</v>
      </c>
      <c r="B11" s="78">
        <f t="shared" si="1"/>
        <v>7</v>
      </c>
      <c r="C11" s="39" t="s">
        <v>179</v>
      </c>
      <c r="D11" s="39" t="s">
        <v>73</v>
      </c>
      <c r="E11" s="43" t="s">
        <v>80</v>
      </c>
      <c r="F11" s="50">
        <f t="shared" si="2"/>
        <v>3190</v>
      </c>
      <c r="G11" s="86">
        <f t="shared" si="3"/>
        <v>531.66666666666663</v>
      </c>
      <c r="H11" s="84">
        <v>141</v>
      </c>
      <c r="I11" s="47">
        <v>1</v>
      </c>
      <c r="J11" s="49">
        <v>750</v>
      </c>
      <c r="K11" s="70">
        <v>81</v>
      </c>
      <c r="L11" s="71">
        <v>10</v>
      </c>
      <c r="M11" s="71">
        <v>80</v>
      </c>
      <c r="N11" s="70">
        <v>241</v>
      </c>
      <c r="O11" s="72">
        <v>3</v>
      </c>
      <c r="P11" s="52">
        <v>600</v>
      </c>
      <c r="Q11" s="70">
        <v>81</v>
      </c>
      <c r="R11" s="72">
        <v>9</v>
      </c>
      <c r="S11" s="52">
        <v>90</v>
      </c>
      <c r="T11" s="70">
        <v>67</v>
      </c>
      <c r="U11" s="100">
        <v>1</v>
      </c>
      <c r="V11" s="52">
        <v>500</v>
      </c>
      <c r="W11" s="70"/>
      <c r="X11" s="71"/>
      <c r="Y11" s="52"/>
      <c r="Z11" s="70">
        <v>214</v>
      </c>
      <c r="AA11" s="100">
        <v>1</v>
      </c>
      <c r="AB11" s="52">
        <v>850</v>
      </c>
      <c r="AC11" s="70">
        <v>76</v>
      </c>
      <c r="AD11" s="71">
        <v>3</v>
      </c>
      <c r="AE11" s="52">
        <v>400</v>
      </c>
      <c r="AF11" s="70"/>
      <c r="AG11" s="71"/>
      <c r="AH11" s="53"/>
      <c r="AI11" s="51"/>
      <c r="AJ11" s="51"/>
      <c r="AK11" s="49"/>
      <c r="AL11" s="53"/>
      <c r="AM11" s="32"/>
      <c r="AN11" s="62">
        <f t="shared" si="4"/>
        <v>7</v>
      </c>
      <c r="AO11" s="62">
        <f t="shared" ref="AO11:AO74" si="13">IF(J11=0,0,J11)</f>
        <v>750</v>
      </c>
      <c r="AP11" s="62">
        <f t="shared" ref="AP11:AP74" si="14">IF(M11=0,0,M11)</f>
        <v>80</v>
      </c>
      <c r="AQ11" s="62">
        <f t="shared" ref="AQ11:AQ74" si="15">IF(P11=0,0,P11)</f>
        <v>600</v>
      </c>
      <c r="AR11" s="62">
        <f t="shared" ref="AR11:AR74" si="16">IF(S11=0,0,S11)</f>
        <v>90</v>
      </c>
      <c r="AS11" s="62">
        <f t="shared" ref="AS11:AS74" si="17">IF(V11=0,0,V11)</f>
        <v>500</v>
      </c>
      <c r="AT11" s="62">
        <f t="shared" ref="AT11:AT74" si="18">IF(Y11=0,0,Y11)</f>
        <v>0</v>
      </c>
      <c r="AU11" s="62">
        <f t="shared" ref="AU11:AU74" si="19">IF(AB11=0,0,AB11)</f>
        <v>850</v>
      </c>
      <c r="AV11" s="62">
        <f t="shared" ref="AV11:AV74" si="20">IF(AE11=0,0,AE11)</f>
        <v>400</v>
      </c>
      <c r="AW11" s="62">
        <f t="shared" ref="AW11:AW74" si="21">IF(AH11=0,0,AH11)</f>
        <v>0</v>
      </c>
    </row>
    <row r="12" spans="1:51" s="27" customFormat="1" ht="12.75" x14ac:dyDescent="0.2">
      <c r="A12" s="113">
        <f t="shared" si="0"/>
        <v>3</v>
      </c>
      <c r="B12" s="78">
        <f t="shared" si="1"/>
        <v>8</v>
      </c>
      <c r="C12" s="39" t="s">
        <v>257</v>
      </c>
      <c r="D12" s="39" t="s">
        <v>75</v>
      </c>
      <c r="E12" s="43" t="s">
        <v>80</v>
      </c>
      <c r="F12" s="50">
        <f t="shared" si="2"/>
        <v>2825</v>
      </c>
      <c r="G12" s="86">
        <f t="shared" si="3"/>
        <v>470.83333333333331</v>
      </c>
      <c r="H12" s="84">
        <v>162</v>
      </c>
      <c r="I12" s="45">
        <v>4</v>
      </c>
      <c r="J12" s="49">
        <v>375</v>
      </c>
      <c r="K12" s="70">
        <v>79</v>
      </c>
      <c r="L12" s="71">
        <v>6</v>
      </c>
      <c r="M12" s="71">
        <v>120</v>
      </c>
      <c r="N12" s="70">
        <v>233</v>
      </c>
      <c r="O12" s="111">
        <v>1</v>
      </c>
      <c r="P12" s="52">
        <v>1000</v>
      </c>
      <c r="Q12" s="108">
        <v>78</v>
      </c>
      <c r="R12" s="109">
        <v>4</v>
      </c>
      <c r="S12" s="103">
        <v>200</v>
      </c>
      <c r="T12" s="70">
        <v>79</v>
      </c>
      <c r="U12" s="71">
        <v>4</v>
      </c>
      <c r="V12" s="71">
        <v>200</v>
      </c>
      <c r="W12" s="70">
        <v>159</v>
      </c>
      <c r="X12" s="71">
        <v>2</v>
      </c>
      <c r="Y12" s="71">
        <v>600</v>
      </c>
      <c r="Z12" s="70">
        <v>237</v>
      </c>
      <c r="AA12" s="71">
        <v>4</v>
      </c>
      <c r="AB12" s="71">
        <v>450</v>
      </c>
      <c r="AC12" s="70">
        <v>77</v>
      </c>
      <c r="AD12" s="71">
        <v>5</v>
      </c>
      <c r="AE12" s="52">
        <v>160</v>
      </c>
      <c r="AF12" s="70"/>
      <c r="AG12" s="71"/>
      <c r="AH12" s="53"/>
      <c r="AI12" s="51"/>
      <c r="AJ12" s="51"/>
      <c r="AK12" s="49"/>
      <c r="AL12" s="53"/>
      <c r="AM12" s="32"/>
      <c r="AN12" s="62">
        <f t="shared" si="4"/>
        <v>8</v>
      </c>
      <c r="AO12" s="62">
        <f t="shared" si="13"/>
        <v>375</v>
      </c>
      <c r="AP12" s="62">
        <f t="shared" si="14"/>
        <v>120</v>
      </c>
      <c r="AQ12" s="62">
        <f t="shared" si="15"/>
        <v>1000</v>
      </c>
      <c r="AR12" s="62">
        <f t="shared" si="16"/>
        <v>200</v>
      </c>
      <c r="AS12" s="62">
        <f t="shared" si="17"/>
        <v>200</v>
      </c>
      <c r="AT12" s="62">
        <f t="shared" si="18"/>
        <v>600</v>
      </c>
      <c r="AU12" s="62">
        <f t="shared" si="19"/>
        <v>450</v>
      </c>
      <c r="AV12" s="62">
        <f t="shared" si="20"/>
        <v>160</v>
      </c>
      <c r="AW12" s="62">
        <f t="shared" si="21"/>
        <v>0</v>
      </c>
    </row>
    <row r="13" spans="1:51" s="27" customFormat="1" ht="12.75" x14ac:dyDescent="0.2">
      <c r="A13" s="113">
        <f t="shared" si="0"/>
        <v>4</v>
      </c>
      <c r="B13" s="78">
        <f t="shared" si="1"/>
        <v>6</v>
      </c>
      <c r="C13" s="39" t="s">
        <v>27</v>
      </c>
      <c r="D13" s="39" t="s">
        <v>75</v>
      </c>
      <c r="E13" s="43" t="s">
        <v>80</v>
      </c>
      <c r="F13" s="50">
        <f t="shared" si="2"/>
        <v>2000</v>
      </c>
      <c r="G13" s="86">
        <f t="shared" si="3"/>
        <v>333.33333333333331</v>
      </c>
      <c r="H13" s="84">
        <v>167</v>
      </c>
      <c r="I13" s="45">
        <v>11</v>
      </c>
      <c r="J13" s="49">
        <v>150</v>
      </c>
      <c r="K13" s="70"/>
      <c r="L13" s="71"/>
      <c r="M13" s="71"/>
      <c r="N13" s="70">
        <v>268</v>
      </c>
      <c r="O13" s="72">
        <v>20</v>
      </c>
      <c r="P13" s="52">
        <v>100</v>
      </c>
      <c r="Q13" s="108">
        <v>74</v>
      </c>
      <c r="R13" s="109">
        <v>2</v>
      </c>
      <c r="S13" s="103">
        <v>450</v>
      </c>
      <c r="T13" s="70">
        <v>76</v>
      </c>
      <c r="U13" s="71">
        <v>2</v>
      </c>
      <c r="V13" s="71">
        <v>450</v>
      </c>
      <c r="W13" s="70">
        <v>159</v>
      </c>
      <c r="X13" s="71">
        <v>2</v>
      </c>
      <c r="Y13" s="71">
        <v>600</v>
      </c>
      <c r="Z13" s="70">
        <v>243</v>
      </c>
      <c r="AA13" s="71">
        <v>8</v>
      </c>
      <c r="AB13" s="71">
        <v>250</v>
      </c>
      <c r="AC13" s="70"/>
      <c r="AD13" s="71"/>
      <c r="AE13" s="52"/>
      <c r="AF13" s="70"/>
      <c r="AG13" s="71"/>
      <c r="AH13" s="73"/>
      <c r="AI13" s="51"/>
      <c r="AJ13" s="51"/>
      <c r="AK13" s="49"/>
      <c r="AL13" s="54"/>
      <c r="AM13" s="32"/>
      <c r="AN13" s="62">
        <f t="shared" si="4"/>
        <v>6</v>
      </c>
      <c r="AO13" s="62">
        <f t="shared" si="13"/>
        <v>150</v>
      </c>
      <c r="AP13" s="62">
        <f t="shared" si="14"/>
        <v>0</v>
      </c>
      <c r="AQ13" s="62">
        <f t="shared" si="15"/>
        <v>100</v>
      </c>
      <c r="AR13" s="62">
        <f t="shared" si="16"/>
        <v>450</v>
      </c>
      <c r="AS13" s="62">
        <f t="shared" si="17"/>
        <v>450</v>
      </c>
      <c r="AT13" s="62">
        <f t="shared" si="18"/>
        <v>600</v>
      </c>
      <c r="AU13" s="62">
        <f t="shared" si="19"/>
        <v>250</v>
      </c>
      <c r="AV13" s="62">
        <f t="shared" si="20"/>
        <v>0</v>
      </c>
      <c r="AW13" s="62">
        <f t="shared" si="21"/>
        <v>0</v>
      </c>
    </row>
    <row r="14" spans="1:51" s="27" customFormat="1" ht="12.75" x14ac:dyDescent="0.2">
      <c r="A14" s="113">
        <f t="shared" si="0"/>
        <v>5</v>
      </c>
      <c r="B14" s="78">
        <f t="shared" si="1"/>
        <v>8</v>
      </c>
      <c r="C14" s="39" t="s">
        <v>22</v>
      </c>
      <c r="D14" s="39" t="s">
        <v>73</v>
      </c>
      <c r="E14" s="43" t="s">
        <v>80</v>
      </c>
      <c r="F14" s="50">
        <f t="shared" si="2"/>
        <v>1970</v>
      </c>
      <c r="G14" s="86">
        <f t="shared" si="3"/>
        <v>328.33333333333331</v>
      </c>
      <c r="H14" s="84">
        <v>165</v>
      </c>
      <c r="I14" s="45">
        <v>7</v>
      </c>
      <c r="J14" s="49">
        <v>220</v>
      </c>
      <c r="K14" s="70">
        <v>76</v>
      </c>
      <c r="L14" s="100">
        <v>1</v>
      </c>
      <c r="M14" s="71">
        <v>500</v>
      </c>
      <c r="N14" s="70">
        <v>246</v>
      </c>
      <c r="O14" s="71">
        <v>5</v>
      </c>
      <c r="P14" s="71">
        <v>450</v>
      </c>
      <c r="Q14" s="70">
        <v>80</v>
      </c>
      <c r="R14" s="72">
        <v>7</v>
      </c>
      <c r="S14" s="52">
        <v>110</v>
      </c>
      <c r="T14" s="70">
        <v>80</v>
      </c>
      <c r="U14" s="71">
        <v>5</v>
      </c>
      <c r="V14" s="71">
        <v>160</v>
      </c>
      <c r="W14" s="70">
        <v>161</v>
      </c>
      <c r="X14" s="71">
        <v>6</v>
      </c>
      <c r="Y14" s="52">
        <v>240</v>
      </c>
      <c r="Z14" s="70">
        <v>240</v>
      </c>
      <c r="AA14" s="71">
        <v>5</v>
      </c>
      <c r="AB14" s="71">
        <v>400</v>
      </c>
      <c r="AC14" s="70">
        <v>88</v>
      </c>
      <c r="AD14" s="71">
        <v>20</v>
      </c>
      <c r="AE14" s="52">
        <v>30</v>
      </c>
      <c r="AF14" s="70"/>
      <c r="AG14" s="71"/>
      <c r="AH14" s="53"/>
      <c r="AI14" s="51"/>
      <c r="AJ14" s="51"/>
      <c r="AK14" s="49"/>
      <c r="AL14" s="53"/>
      <c r="AM14" s="32"/>
      <c r="AN14" s="62">
        <f t="shared" si="4"/>
        <v>8</v>
      </c>
      <c r="AO14" s="62">
        <f t="shared" si="13"/>
        <v>220</v>
      </c>
      <c r="AP14" s="62">
        <f t="shared" si="14"/>
        <v>500</v>
      </c>
      <c r="AQ14" s="62">
        <f t="shared" si="15"/>
        <v>450</v>
      </c>
      <c r="AR14" s="62">
        <f t="shared" si="16"/>
        <v>110</v>
      </c>
      <c r="AS14" s="62">
        <f t="shared" si="17"/>
        <v>160</v>
      </c>
      <c r="AT14" s="62">
        <f t="shared" si="18"/>
        <v>240</v>
      </c>
      <c r="AU14" s="62">
        <f t="shared" si="19"/>
        <v>400</v>
      </c>
      <c r="AV14" s="62">
        <f t="shared" si="20"/>
        <v>30</v>
      </c>
      <c r="AW14" s="62">
        <f t="shared" si="21"/>
        <v>0</v>
      </c>
    </row>
    <row r="15" spans="1:51" s="27" customFormat="1" ht="12.75" x14ac:dyDescent="0.2">
      <c r="A15" s="113">
        <f t="shared" si="0"/>
        <v>6</v>
      </c>
      <c r="B15" s="78">
        <f t="shared" si="1"/>
        <v>8</v>
      </c>
      <c r="C15" s="39" t="s">
        <v>166</v>
      </c>
      <c r="D15" s="39" t="s">
        <v>73</v>
      </c>
      <c r="E15" s="43" t="s">
        <v>80</v>
      </c>
      <c r="F15" s="50">
        <f t="shared" si="2"/>
        <v>1755</v>
      </c>
      <c r="G15" s="86">
        <f t="shared" si="3"/>
        <v>292.5</v>
      </c>
      <c r="H15" s="84">
        <v>156</v>
      </c>
      <c r="I15" s="45">
        <v>3</v>
      </c>
      <c r="J15" s="49">
        <v>500</v>
      </c>
      <c r="K15" s="70">
        <v>78</v>
      </c>
      <c r="L15" s="71">
        <v>4</v>
      </c>
      <c r="M15" s="71">
        <v>200</v>
      </c>
      <c r="N15" s="70">
        <v>252</v>
      </c>
      <c r="O15" s="71">
        <v>7</v>
      </c>
      <c r="P15" s="71">
        <v>350</v>
      </c>
      <c r="Q15" s="70">
        <v>85</v>
      </c>
      <c r="R15" s="71">
        <v>11</v>
      </c>
      <c r="S15" s="71">
        <v>75</v>
      </c>
      <c r="T15" s="70">
        <v>82</v>
      </c>
      <c r="U15" s="71">
        <v>7</v>
      </c>
      <c r="V15" s="71">
        <v>110</v>
      </c>
      <c r="W15" s="70">
        <v>165</v>
      </c>
      <c r="X15" s="71">
        <v>9</v>
      </c>
      <c r="Y15" s="71">
        <v>180</v>
      </c>
      <c r="Z15" s="70">
        <v>252</v>
      </c>
      <c r="AA15" s="71">
        <v>16</v>
      </c>
      <c r="AB15" s="71">
        <v>125</v>
      </c>
      <c r="AC15" s="70">
        <v>76</v>
      </c>
      <c r="AD15" s="71">
        <v>3</v>
      </c>
      <c r="AE15" s="52">
        <v>400</v>
      </c>
      <c r="AF15" s="70"/>
      <c r="AG15" s="71"/>
      <c r="AH15" s="73"/>
      <c r="AI15" s="51"/>
      <c r="AJ15" s="51"/>
      <c r="AK15" s="49"/>
      <c r="AL15" s="54"/>
      <c r="AM15" s="32"/>
      <c r="AN15" s="62">
        <f t="shared" si="4"/>
        <v>8</v>
      </c>
      <c r="AO15" s="62">
        <f t="shared" si="13"/>
        <v>500</v>
      </c>
      <c r="AP15" s="62">
        <f t="shared" si="14"/>
        <v>200</v>
      </c>
      <c r="AQ15" s="62">
        <f t="shared" si="15"/>
        <v>350</v>
      </c>
      <c r="AR15" s="62">
        <f t="shared" si="16"/>
        <v>75</v>
      </c>
      <c r="AS15" s="62">
        <f t="shared" si="17"/>
        <v>110</v>
      </c>
      <c r="AT15" s="62">
        <f t="shared" si="18"/>
        <v>180</v>
      </c>
      <c r="AU15" s="62">
        <f t="shared" si="19"/>
        <v>125</v>
      </c>
      <c r="AV15" s="62">
        <f t="shared" si="20"/>
        <v>400</v>
      </c>
      <c r="AW15" s="62">
        <f t="shared" si="21"/>
        <v>0</v>
      </c>
    </row>
    <row r="16" spans="1:51" s="27" customFormat="1" ht="12.75" x14ac:dyDescent="0.2">
      <c r="A16" s="113">
        <f t="shared" si="0"/>
        <v>7</v>
      </c>
      <c r="B16" s="78">
        <f t="shared" si="1"/>
        <v>5</v>
      </c>
      <c r="C16" s="39" t="s">
        <v>20</v>
      </c>
      <c r="D16" s="39" t="s">
        <v>74</v>
      </c>
      <c r="E16" s="43" t="s">
        <v>80</v>
      </c>
      <c r="F16" s="50">
        <f t="shared" si="2"/>
        <v>1540</v>
      </c>
      <c r="G16" s="86">
        <f t="shared" si="3"/>
        <v>256.66666666666669</v>
      </c>
      <c r="H16" s="84">
        <v>164</v>
      </c>
      <c r="I16" s="45">
        <v>5</v>
      </c>
      <c r="J16" s="49">
        <v>300</v>
      </c>
      <c r="K16" s="70"/>
      <c r="L16" s="71"/>
      <c r="M16" s="71"/>
      <c r="N16" s="70">
        <v>263</v>
      </c>
      <c r="O16" s="71">
        <v>11</v>
      </c>
      <c r="P16" s="71">
        <v>255</v>
      </c>
      <c r="Q16" s="108">
        <v>80</v>
      </c>
      <c r="R16" s="109">
        <v>7</v>
      </c>
      <c r="S16" s="103">
        <v>110</v>
      </c>
      <c r="T16" s="70"/>
      <c r="U16" s="71"/>
      <c r="V16" s="71"/>
      <c r="W16" s="70">
        <v>158</v>
      </c>
      <c r="X16" s="100">
        <v>1</v>
      </c>
      <c r="Y16" s="71">
        <v>750</v>
      </c>
      <c r="Z16" s="70">
        <v>252</v>
      </c>
      <c r="AA16" s="71">
        <v>16</v>
      </c>
      <c r="AB16" s="71">
        <v>125</v>
      </c>
      <c r="AC16" s="70"/>
      <c r="AD16" s="71"/>
      <c r="AE16" s="52"/>
      <c r="AF16" s="70"/>
      <c r="AG16" s="71"/>
      <c r="AH16" s="53"/>
      <c r="AI16" s="51"/>
      <c r="AJ16" s="51"/>
      <c r="AK16" s="49"/>
      <c r="AL16" s="53"/>
      <c r="AM16" s="32"/>
      <c r="AN16" s="62">
        <f t="shared" si="4"/>
        <v>5</v>
      </c>
      <c r="AO16" s="62">
        <f t="shared" si="13"/>
        <v>300</v>
      </c>
      <c r="AP16" s="62">
        <f t="shared" si="14"/>
        <v>0</v>
      </c>
      <c r="AQ16" s="62">
        <f t="shared" si="15"/>
        <v>255</v>
      </c>
      <c r="AR16" s="62">
        <f t="shared" si="16"/>
        <v>110</v>
      </c>
      <c r="AS16" s="62">
        <f t="shared" si="17"/>
        <v>0</v>
      </c>
      <c r="AT16" s="62">
        <f t="shared" si="18"/>
        <v>750</v>
      </c>
      <c r="AU16" s="62">
        <f t="shared" si="19"/>
        <v>125</v>
      </c>
      <c r="AV16" s="62">
        <f t="shared" si="20"/>
        <v>0</v>
      </c>
      <c r="AW16" s="62">
        <f t="shared" si="21"/>
        <v>0</v>
      </c>
    </row>
    <row r="17" spans="1:49" s="27" customFormat="1" ht="12.75" x14ac:dyDescent="0.2">
      <c r="A17" s="113">
        <f t="shared" si="0"/>
        <v>8</v>
      </c>
      <c r="B17" s="78">
        <f t="shared" si="1"/>
        <v>7</v>
      </c>
      <c r="C17" s="39" t="s">
        <v>19</v>
      </c>
      <c r="D17" s="39" t="s">
        <v>75</v>
      </c>
      <c r="E17" s="43" t="s">
        <v>80</v>
      </c>
      <c r="F17" s="50">
        <f t="shared" si="2"/>
        <v>1495</v>
      </c>
      <c r="G17" s="86">
        <f t="shared" si="3"/>
        <v>249.16666666666666</v>
      </c>
      <c r="H17" s="84">
        <v>172</v>
      </c>
      <c r="I17" s="45">
        <v>15</v>
      </c>
      <c r="J17" s="49">
        <v>110</v>
      </c>
      <c r="K17" s="70">
        <v>79</v>
      </c>
      <c r="L17" s="71">
        <v>6</v>
      </c>
      <c r="M17" s="71">
        <v>120</v>
      </c>
      <c r="N17" s="70">
        <v>261</v>
      </c>
      <c r="O17" s="71">
        <v>10</v>
      </c>
      <c r="P17" s="71">
        <v>275</v>
      </c>
      <c r="Q17" s="70">
        <v>94</v>
      </c>
      <c r="R17" s="72">
        <v>29</v>
      </c>
      <c r="S17" s="52">
        <v>21</v>
      </c>
      <c r="T17" s="70">
        <v>83</v>
      </c>
      <c r="U17" s="71">
        <v>9</v>
      </c>
      <c r="V17" s="71">
        <v>90</v>
      </c>
      <c r="W17" s="70"/>
      <c r="X17" s="71" t="s">
        <v>293</v>
      </c>
      <c r="Y17" s="71">
        <v>0</v>
      </c>
      <c r="Z17" s="70">
        <v>240</v>
      </c>
      <c r="AA17" s="71">
        <v>5</v>
      </c>
      <c r="AB17" s="71">
        <v>400</v>
      </c>
      <c r="AC17" s="70">
        <v>71</v>
      </c>
      <c r="AD17" s="100">
        <v>1</v>
      </c>
      <c r="AE17" s="52">
        <v>500</v>
      </c>
      <c r="AF17" s="70"/>
      <c r="AG17" s="71"/>
      <c r="AH17" s="53"/>
      <c r="AI17" s="51"/>
      <c r="AJ17" s="51"/>
      <c r="AK17" s="49"/>
      <c r="AL17" s="53"/>
      <c r="AM17" s="32"/>
      <c r="AN17" s="62">
        <f t="shared" si="4"/>
        <v>7</v>
      </c>
      <c r="AO17" s="62">
        <f t="shared" si="13"/>
        <v>110</v>
      </c>
      <c r="AP17" s="62">
        <f t="shared" si="14"/>
        <v>120</v>
      </c>
      <c r="AQ17" s="62">
        <f t="shared" si="15"/>
        <v>275</v>
      </c>
      <c r="AR17" s="62">
        <f t="shared" si="16"/>
        <v>21</v>
      </c>
      <c r="AS17" s="62">
        <f t="shared" si="17"/>
        <v>90</v>
      </c>
      <c r="AT17" s="62">
        <f t="shared" si="18"/>
        <v>0</v>
      </c>
      <c r="AU17" s="62">
        <f t="shared" si="19"/>
        <v>400</v>
      </c>
      <c r="AV17" s="62">
        <f t="shared" si="20"/>
        <v>500</v>
      </c>
      <c r="AW17" s="62">
        <f t="shared" si="21"/>
        <v>0</v>
      </c>
    </row>
    <row r="18" spans="1:49" s="27" customFormat="1" ht="12.75" x14ac:dyDescent="0.2">
      <c r="A18" s="113">
        <f t="shared" si="0"/>
        <v>9</v>
      </c>
      <c r="B18" s="78">
        <f t="shared" si="1"/>
        <v>8</v>
      </c>
      <c r="C18" s="39" t="s">
        <v>18</v>
      </c>
      <c r="D18" s="39" t="s">
        <v>74</v>
      </c>
      <c r="E18" s="43" t="s">
        <v>80</v>
      </c>
      <c r="F18" s="50">
        <f t="shared" si="2"/>
        <v>1320</v>
      </c>
      <c r="G18" s="86">
        <f t="shared" si="3"/>
        <v>220</v>
      </c>
      <c r="H18" s="84">
        <v>167</v>
      </c>
      <c r="I18" s="45">
        <v>11</v>
      </c>
      <c r="J18" s="49">
        <v>150</v>
      </c>
      <c r="K18" s="70">
        <v>77</v>
      </c>
      <c r="L18" s="71">
        <v>2</v>
      </c>
      <c r="M18" s="71">
        <v>450</v>
      </c>
      <c r="N18" s="70">
        <v>266</v>
      </c>
      <c r="O18" s="71">
        <v>16</v>
      </c>
      <c r="P18" s="71">
        <v>155</v>
      </c>
      <c r="Q18" s="108">
        <v>95</v>
      </c>
      <c r="R18" s="109">
        <v>30</v>
      </c>
      <c r="S18" s="103">
        <v>20</v>
      </c>
      <c r="T18" s="70">
        <v>82</v>
      </c>
      <c r="U18" s="71">
        <v>7</v>
      </c>
      <c r="V18" s="52">
        <v>110</v>
      </c>
      <c r="W18" s="70">
        <v>160</v>
      </c>
      <c r="X18" s="71">
        <v>5</v>
      </c>
      <c r="Y18" s="52">
        <v>300</v>
      </c>
      <c r="Z18" s="70">
        <v>251</v>
      </c>
      <c r="AA18" s="71">
        <v>14</v>
      </c>
      <c r="AB18" s="52">
        <v>155</v>
      </c>
      <c r="AC18" s="70">
        <v>91</v>
      </c>
      <c r="AD18" s="71">
        <v>27</v>
      </c>
      <c r="AE18" s="52">
        <v>23</v>
      </c>
      <c r="AF18" s="70"/>
      <c r="AG18" s="71"/>
      <c r="AH18" s="53"/>
      <c r="AI18" s="51"/>
      <c r="AJ18" s="51"/>
      <c r="AK18" s="49"/>
      <c r="AL18" s="53"/>
      <c r="AM18" s="32"/>
      <c r="AN18" s="62">
        <f t="shared" si="4"/>
        <v>8</v>
      </c>
      <c r="AO18" s="62">
        <f t="shared" si="13"/>
        <v>150</v>
      </c>
      <c r="AP18" s="62">
        <f t="shared" si="14"/>
        <v>450</v>
      </c>
      <c r="AQ18" s="62">
        <f t="shared" si="15"/>
        <v>155</v>
      </c>
      <c r="AR18" s="62">
        <f t="shared" si="16"/>
        <v>20</v>
      </c>
      <c r="AS18" s="62">
        <f t="shared" si="17"/>
        <v>110</v>
      </c>
      <c r="AT18" s="62">
        <f t="shared" si="18"/>
        <v>300</v>
      </c>
      <c r="AU18" s="62">
        <f t="shared" si="19"/>
        <v>155</v>
      </c>
      <c r="AV18" s="62">
        <f t="shared" si="20"/>
        <v>23</v>
      </c>
      <c r="AW18" s="62">
        <f t="shared" si="21"/>
        <v>0</v>
      </c>
    </row>
    <row r="19" spans="1:49" s="27" customFormat="1" ht="12.75" x14ac:dyDescent="0.2">
      <c r="A19" s="113">
        <f t="shared" si="0"/>
        <v>10</v>
      </c>
      <c r="B19" s="78">
        <f t="shared" si="1"/>
        <v>8</v>
      </c>
      <c r="C19" s="39" t="s">
        <v>32</v>
      </c>
      <c r="D19" s="39" t="s">
        <v>77</v>
      </c>
      <c r="E19" s="43" t="s">
        <v>80</v>
      </c>
      <c r="F19" s="50">
        <f t="shared" si="2"/>
        <v>1245</v>
      </c>
      <c r="G19" s="86">
        <f t="shared" si="3"/>
        <v>207.5</v>
      </c>
      <c r="H19" s="84">
        <v>173</v>
      </c>
      <c r="I19" s="45">
        <v>16</v>
      </c>
      <c r="J19" s="49">
        <v>100</v>
      </c>
      <c r="K19" s="70">
        <v>85</v>
      </c>
      <c r="L19" s="71">
        <v>13</v>
      </c>
      <c r="M19" s="71">
        <v>65</v>
      </c>
      <c r="N19" s="70">
        <v>264</v>
      </c>
      <c r="O19" s="72">
        <v>13</v>
      </c>
      <c r="P19" s="52">
        <v>215</v>
      </c>
      <c r="Q19" s="70">
        <v>81</v>
      </c>
      <c r="R19" s="72">
        <v>9</v>
      </c>
      <c r="S19" s="52">
        <v>90</v>
      </c>
      <c r="T19" s="70">
        <v>89</v>
      </c>
      <c r="U19" s="71">
        <v>18</v>
      </c>
      <c r="V19" s="52">
        <v>40</v>
      </c>
      <c r="W19" s="70">
        <v>164</v>
      </c>
      <c r="X19" s="71">
        <v>7</v>
      </c>
      <c r="Y19" s="52">
        <v>220</v>
      </c>
      <c r="Z19" s="70">
        <v>235</v>
      </c>
      <c r="AA19" s="71">
        <v>3</v>
      </c>
      <c r="AB19" s="52">
        <v>550</v>
      </c>
      <c r="AC19" s="70">
        <v>86</v>
      </c>
      <c r="AD19" s="71">
        <v>12</v>
      </c>
      <c r="AE19" s="71">
        <v>70</v>
      </c>
      <c r="AF19" s="70"/>
      <c r="AG19" s="71"/>
      <c r="AH19" s="53"/>
      <c r="AI19" s="51"/>
      <c r="AJ19" s="51"/>
      <c r="AK19" s="49"/>
      <c r="AL19" s="53"/>
      <c r="AM19" s="32"/>
      <c r="AN19" s="62">
        <f t="shared" si="4"/>
        <v>8</v>
      </c>
      <c r="AO19" s="62">
        <f t="shared" si="13"/>
        <v>100</v>
      </c>
      <c r="AP19" s="62">
        <f t="shared" si="14"/>
        <v>65</v>
      </c>
      <c r="AQ19" s="62">
        <f t="shared" si="15"/>
        <v>215</v>
      </c>
      <c r="AR19" s="62">
        <f t="shared" si="16"/>
        <v>90</v>
      </c>
      <c r="AS19" s="62">
        <f t="shared" si="17"/>
        <v>40</v>
      </c>
      <c r="AT19" s="62">
        <f t="shared" si="18"/>
        <v>220</v>
      </c>
      <c r="AU19" s="62">
        <f t="shared" si="19"/>
        <v>550</v>
      </c>
      <c r="AV19" s="62">
        <f t="shared" si="20"/>
        <v>70</v>
      </c>
      <c r="AW19" s="62">
        <f t="shared" si="21"/>
        <v>0</v>
      </c>
    </row>
    <row r="20" spans="1:49" s="27" customFormat="1" ht="12.75" x14ac:dyDescent="0.2">
      <c r="A20" s="113">
        <f t="shared" si="0"/>
        <v>11</v>
      </c>
      <c r="B20" s="78">
        <f t="shared" si="1"/>
        <v>5</v>
      </c>
      <c r="C20" s="39" t="s">
        <v>24</v>
      </c>
      <c r="D20" s="39" t="s">
        <v>74</v>
      </c>
      <c r="E20" s="43" t="s">
        <v>80</v>
      </c>
      <c r="F20" s="50">
        <f t="shared" si="2"/>
        <v>890</v>
      </c>
      <c r="G20" s="86">
        <f t="shared" si="3"/>
        <v>148.33333333333334</v>
      </c>
      <c r="H20" s="84">
        <v>164</v>
      </c>
      <c r="I20" s="45">
        <v>5</v>
      </c>
      <c r="J20" s="49">
        <v>300</v>
      </c>
      <c r="K20" s="70">
        <v>88</v>
      </c>
      <c r="L20" s="71">
        <v>16</v>
      </c>
      <c r="M20" s="71">
        <v>50</v>
      </c>
      <c r="N20" s="70"/>
      <c r="O20" s="71"/>
      <c r="P20" s="71"/>
      <c r="Q20" s="70">
        <v>79</v>
      </c>
      <c r="R20" s="72">
        <v>5</v>
      </c>
      <c r="S20" s="52">
        <v>160</v>
      </c>
      <c r="T20" s="70"/>
      <c r="U20" s="71"/>
      <c r="V20" s="71"/>
      <c r="W20" s="70">
        <v>165</v>
      </c>
      <c r="X20" s="71">
        <v>9</v>
      </c>
      <c r="Y20" s="71">
        <v>180</v>
      </c>
      <c r="Z20" s="70">
        <v>245</v>
      </c>
      <c r="AA20" s="71">
        <v>10</v>
      </c>
      <c r="AB20" s="71">
        <v>200</v>
      </c>
      <c r="AC20" s="70"/>
      <c r="AD20" s="71"/>
      <c r="AE20" s="52"/>
      <c r="AF20" s="70"/>
      <c r="AG20" s="71"/>
      <c r="AH20" s="73"/>
      <c r="AI20" s="51"/>
      <c r="AJ20" s="51"/>
      <c r="AK20" s="49"/>
      <c r="AL20" s="54"/>
      <c r="AM20" s="32"/>
      <c r="AN20" s="62">
        <f t="shared" si="4"/>
        <v>5</v>
      </c>
      <c r="AO20" s="62">
        <f t="shared" si="13"/>
        <v>300</v>
      </c>
      <c r="AP20" s="62">
        <f t="shared" si="14"/>
        <v>50</v>
      </c>
      <c r="AQ20" s="62">
        <f t="shared" si="15"/>
        <v>0</v>
      </c>
      <c r="AR20" s="62">
        <f t="shared" si="16"/>
        <v>160</v>
      </c>
      <c r="AS20" s="62">
        <f t="shared" si="17"/>
        <v>0</v>
      </c>
      <c r="AT20" s="62">
        <f t="shared" si="18"/>
        <v>180</v>
      </c>
      <c r="AU20" s="62">
        <f t="shared" si="19"/>
        <v>200</v>
      </c>
      <c r="AV20" s="62">
        <f t="shared" si="20"/>
        <v>0</v>
      </c>
      <c r="AW20" s="62">
        <f t="shared" si="21"/>
        <v>0</v>
      </c>
    </row>
    <row r="21" spans="1:49" s="27" customFormat="1" ht="12.75" x14ac:dyDescent="0.2">
      <c r="A21" s="113">
        <f t="shared" si="0"/>
        <v>12</v>
      </c>
      <c r="B21" s="78">
        <f t="shared" si="1"/>
        <v>7</v>
      </c>
      <c r="C21" s="39" t="s">
        <v>36</v>
      </c>
      <c r="D21" s="39" t="s">
        <v>73</v>
      </c>
      <c r="E21" s="43" t="s">
        <v>80</v>
      </c>
      <c r="F21" s="50">
        <f t="shared" si="2"/>
        <v>885</v>
      </c>
      <c r="G21" s="86">
        <f t="shared" si="3"/>
        <v>147.5</v>
      </c>
      <c r="H21" s="84">
        <v>168</v>
      </c>
      <c r="I21" s="45">
        <v>14</v>
      </c>
      <c r="J21" s="49">
        <v>120</v>
      </c>
      <c r="K21" s="70">
        <v>79</v>
      </c>
      <c r="L21" s="71">
        <v>6</v>
      </c>
      <c r="M21" s="71">
        <v>120</v>
      </c>
      <c r="N21" s="70">
        <v>267</v>
      </c>
      <c r="O21" s="71">
        <v>17</v>
      </c>
      <c r="P21" s="71">
        <v>135</v>
      </c>
      <c r="Q21" s="70">
        <v>79</v>
      </c>
      <c r="R21" s="72">
        <v>5</v>
      </c>
      <c r="S21" s="52">
        <v>160</v>
      </c>
      <c r="T21" s="70">
        <v>85</v>
      </c>
      <c r="U21" s="71">
        <v>11</v>
      </c>
      <c r="V21" s="71">
        <v>75</v>
      </c>
      <c r="W21" s="70"/>
      <c r="X21" s="71"/>
      <c r="Y21" s="71"/>
      <c r="Z21" s="70">
        <v>242</v>
      </c>
      <c r="AA21" s="71">
        <v>7</v>
      </c>
      <c r="AB21" s="71">
        <v>275</v>
      </c>
      <c r="AC21" s="70">
        <v>86</v>
      </c>
      <c r="AD21" s="71">
        <v>12</v>
      </c>
      <c r="AE21" s="52">
        <v>70</v>
      </c>
      <c r="AF21" s="70"/>
      <c r="AG21" s="71"/>
      <c r="AH21" s="53"/>
      <c r="AI21" s="51"/>
      <c r="AJ21" s="51"/>
      <c r="AK21" s="49"/>
      <c r="AL21" s="53"/>
      <c r="AM21" s="32"/>
      <c r="AN21" s="62">
        <f t="shared" si="4"/>
        <v>7</v>
      </c>
      <c r="AO21" s="62">
        <f t="shared" si="13"/>
        <v>120</v>
      </c>
      <c r="AP21" s="62">
        <f t="shared" si="14"/>
        <v>120</v>
      </c>
      <c r="AQ21" s="62">
        <f t="shared" si="15"/>
        <v>135</v>
      </c>
      <c r="AR21" s="62">
        <f t="shared" si="16"/>
        <v>160</v>
      </c>
      <c r="AS21" s="62">
        <f t="shared" si="17"/>
        <v>75</v>
      </c>
      <c r="AT21" s="62">
        <f t="shared" si="18"/>
        <v>0</v>
      </c>
      <c r="AU21" s="62">
        <f t="shared" si="19"/>
        <v>275</v>
      </c>
      <c r="AV21" s="62">
        <f t="shared" si="20"/>
        <v>70</v>
      </c>
      <c r="AW21" s="62">
        <f t="shared" si="21"/>
        <v>0</v>
      </c>
    </row>
    <row r="22" spans="1:49" s="27" customFormat="1" ht="12.75" x14ac:dyDescent="0.2">
      <c r="A22" s="113">
        <f t="shared" si="0"/>
        <v>13</v>
      </c>
      <c r="B22" s="78">
        <f t="shared" si="1"/>
        <v>5</v>
      </c>
      <c r="C22" s="39" t="s">
        <v>29</v>
      </c>
      <c r="D22" s="39" t="s">
        <v>74</v>
      </c>
      <c r="E22" s="43" t="s">
        <v>80</v>
      </c>
      <c r="F22" s="50">
        <f t="shared" si="2"/>
        <v>878</v>
      </c>
      <c r="G22" s="86">
        <f t="shared" si="3"/>
        <v>146.33333333333334</v>
      </c>
      <c r="H22" s="84">
        <v>166</v>
      </c>
      <c r="I22" s="45">
        <v>10</v>
      </c>
      <c r="J22" s="49">
        <v>160</v>
      </c>
      <c r="K22" s="70"/>
      <c r="L22" s="71"/>
      <c r="M22" s="71"/>
      <c r="N22" s="70"/>
      <c r="O22" s="71"/>
      <c r="P22" s="71"/>
      <c r="Q22" s="108"/>
      <c r="R22" s="104"/>
      <c r="S22" s="104"/>
      <c r="T22" s="70">
        <v>78</v>
      </c>
      <c r="U22" s="71">
        <v>3</v>
      </c>
      <c r="V22" s="52">
        <v>400</v>
      </c>
      <c r="W22" s="70">
        <v>164</v>
      </c>
      <c r="X22" s="71">
        <v>7</v>
      </c>
      <c r="Y22" s="52">
        <v>220</v>
      </c>
      <c r="Z22" s="70">
        <v>256</v>
      </c>
      <c r="AA22" s="71">
        <v>21</v>
      </c>
      <c r="AB22" s="52">
        <v>70</v>
      </c>
      <c r="AC22" s="70">
        <v>89</v>
      </c>
      <c r="AD22" s="71">
        <v>22</v>
      </c>
      <c r="AE22" s="52">
        <v>28</v>
      </c>
      <c r="AF22" s="70"/>
      <c r="AG22" s="71"/>
      <c r="AH22" s="53"/>
      <c r="AI22" s="51"/>
      <c r="AJ22" s="51"/>
      <c r="AK22" s="49"/>
      <c r="AL22" s="53"/>
      <c r="AM22" s="32"/>
      <c r="AN22" s="62">
        <f t="shared" si="4"/>
        <v>5</v>
      </c>
      <c r="AO22" s="62">
        <f t="shared" si="13"/>
        <v>160</v>
      </c>
      <c r="AP22" s="62">
        <f t="shared" si="14"/>
        <v>0</v>
      </c>
      <c r="AQ22" s="62">
        <f t="shared" si="15"/>
        <v>0</v>
      </c>
      <c r="AR22" s="62">
        <f t="shared" si="16"/>
        <v>0</v>
      </c>
      <c r="AS22" s="62">
        <f t="shared" si="17"/>
        <v>400</v>
      </c>
      <c r="AT22" s="62">
        <f t="shared" si="18"/>
        <v>220</v>
      </c>
      <c r="AU22" s="62">
        <f t="shared" si="19"/>
        <v>70</v>
      </c>
      <c r="AV22" s="62">
        <f t="shared" si="20"/>
        <v>28</v>
      </c>
      <c r="AW22" s="62">
        <f t="shared" si="21"/>
        <v>0</v>
      </c>
    </row>
    <row r="23" spans="1:49" s="27" customFormat="1" ht="12.75" x14ac:dyDescent="0.2">
      <c r="A23" s="113">
        <f t="shared" si="0"/>
        <v>14</v>
      </c>
      <c r="B23" s="78">
        <f t="shared" si="1"/>
        <v>6</v>
      </c>
      <c r="C23" s="39" t="s">
        <v>105</v>
      </c>
      <c r="D23" s="39" t="s">
        <v>146</v>
      </c>
      <c r="E23" s="43" t="s">
        <v>80</v>
      </c>
      <c r="F23" s="50">
        <f t="shared" si="2"/>
        <v>800</v>
      </c>
      <c r="G23" s="86">
        <f t="shared" si="3"/>
        <v>133.33333333333334</v>
      </c>
      <c r="H23" s="84"/>
      <c r="I23" s="45"/>
      <c r="J23" s="49"/>
      <c r="K23" s="70">
        <v>79</v>
      </c>
      <c r="L23" s="71">
        <v>6</v>
      </c>
      <c r="M23" s="71">
        <v>120</v>
      </c>
      <c r="N23" s="70">
        <v>256</v>
      </c>
      <c r="O23" s="71">
        <v>8</v>
      </c>
      <c r="P23" s="71">
        <v>325</v>
      </c>
      <c r="Q23" s="70">
        <v>89</v>
      </c>
      <c r="R23" s="72">
        <v>16</v>
      </c>
      <c r="S23" s="52">
        <v>50</v>
      </c>
      <c r="T23" s="70">
        <v>89</v>
      </c>
      <c r="U23" s="71">
        <v>18</v>
      </c>
      <c r="V23" s="71">
        <v>40</v>
      </c>
      <c r="W23" s="70">
        <v>168</v>
      </c>
      <c r="X23" s="71">
        <v>12</v>
      </c>
      <c r="Y23" s="71">
        <v>140</v>
      </c>
      <c r="Z23" s="70">
        <v>252</v>
      </c>
      <c r="AA23" s="71">
        <v>16</v>
      </c>
      <c r="AB23" s="71">
        <v>125</v>
      </c>
      <c r="AC23" s="70"/>
      <c r="AD23" s="71"/>
      <c r="AE23" s="71"/>
      <c r="AF23" s="70"/>
      <c r="AG23" s="71"/>
      <c r="AH23" s="73"/>
      <c r="AI23" s="51"/>
      <c r="AJ23" s="51"/>
      <c r="AK23" s="49"/>
      <c r="AL23" s="54"/>
      <c r="AM23" s="32"/>
      <c r="AN23" s="62">
        <f t="shared" si="4"/>
        <v>6</v>
      </c>
      <c r="AO23" s="62">
        <f t="shared" si="13"/>
        <v>0</v>
      </c>
      <c r="AP23" s="62">
        <f t="shared" si="14"/>
        <v>120</v>
      </c>
      <c r="AQ23" s="62">
        <f t="shared" si="15"/>
        <v>325</v>
      </c>
      <c r="AR23" s="62">
        <f t="shared" si="16"/>
        <v>50</v>
      </c>
      <c r="AS23" s="62">
        <f t="shared" si="17"/>
        <v>40</v>
      </c>
      <c r="AT23" s="62">
        <f t="shared" si="18"/>
        <v>140</v>
      </c>
      <c r="AU23" s="62">
        <f t="shared" si="19"/>
        <v>125</v>
      </c>
      <c r="AV23" s="62">
        <f t="shared" si="20"/>
        <v>0</v>
      </c>
      <c r="AW23" s="62">
        <f t="shared" si="21"/>
        <v>0</v>
      </c>
    </row>
    <row r="24" spans="1:49" s="27" customFormat="1" ht="12.75" x14ac:dyDescent="0.2">
      <c r="A24" s="113">
        <f t="shared" si="0"/>
        <v>15</v>
      </c>
      <c r="B24" s="78">
        <f t="shared" si="1"/>
        <v>5</v>
      </c>
      <c r="C24" s="39" t="s">
        <v>26</v>
      </c>
      <c r="D24" s="39" t="s">
        <v>74</v>
      </c>
      <c r="E24" s="43" t="s">
        <v>80</v>
      </c>
      <c r="F24" s="50">
        <f t="shared" si="2"/>
        <v>680</v>
      </c>
      <c r="G24" s="86">
        <f t="shared" si="3"/>
        <v>113.33333333333333</v>
      </c>
      <c r="H24" s="84">
        <v>165</v>
      </c>
      <c r="I24" s="45">
        <v>7</v>
      </c>
      <c r="J24" s="49">
        <v>220</v>
      </c>
      <c r="K24" s="70"/>
      <c r="L24" s="71"/>
      <c r="M24" s="71"/>
      <c r="N24" s="70">
        <v>264</v>
      </c>
      <c r="O24" s="71">
        <v>13</v>
      </c>
      <c r="P24" s="71">
        <v>215</v>
      </c>
      <c r="Q24" s="70"/>
      <c r="R24" s="72"/>
      <c r="S24" s="52"/>
      <c r="T24" s="70">
        <v>87</v>
      </c>
      <c r="U24" s="71">
        <v>13</v>
      </c>
      <c r="V24" s="71">
        <v>65</v>
      </c>
      <c r="W24" s="70">
        <v>170</v>
      </c>
      <c r="X24" s="71">
        <v>16</v>
      </c>
      <c r="Y24" s="52">
        <v>100</v>
      </c>
      <c r="Z24" s="70">
        <v>254</v>
      </c>
      <c r="AA24" s="71">
        <v>20</v>
      </c>
      <c r="AB24" s="71">
        <v>80</v>
      </c>
      <c r="AC24" s="70"/>
      <c r="AD24" s="71"/>
      <c r="AE24" s="52"/>
      <c r="AF24" s="70"/>
      <c r="AG24" s="71"/>
      <c r="AH24" s="53"/>
      <c r="AI24" s="51"/>
      <c r="AJ24" s="51"/>
      <c r="AK24" s="49"/>
      <c r="AL24" s="53"/>
      <c r="AM24" s="32"/>
      <c r="AN24" s="62">
        <f t="shared" si="4"/>
        <v>5</v>
      </c>
      <c r="AO24" s="62">
        <f t="shared" si="13"/>
        <v>220</v>
      </c>
      <c r="AP24" s="62">
        <f t="shared" si="14"/>
        <v>0</v>
      </c>
      <c r="AQ24" s="62">
        <f t="shared" si="15"/>
        <v>215</v>
      </c>
      <c r="AR24" s="62">
        <f t="shared" si="16"/>
        <v>0</v>
      </c>
      <c r="AS24" s="62">
        <f t="shared" si="17"/>
        <v>65</v>
      </c>
      <c r="AT24" s="62">
        <f t="shared" si="18"/>
        <v>100</v>
      </c>
      <c r="AU24" s="62">
        <f t="shared" si="19"/>
        <v>80</v>
      </c>
      <c r="AV24" s="62">
        <f t="shared" si="20"/>
        <v>0</v>
      </c>
      <c r="AW24" s="62">
        <f t="shared" si="21"/>
        <v>0</v>
      </c>
    </row>
    <row r="25" spans="1:49" s="27" customFormat="1" ht="12.75" x14ac:dyDescent="0.2">
      <c r="A25" s="113">
        <f t="shared" si="0"/>
        <v>16</v>
      </c>
      <c r="B25" s="78">
        <f t="shared" si="1"/>
        <v>5</v>
      </c>
      <c r="C25" s="39" t="s">
        <v>132</v>
      </c>
      <c r="D25" s="39" t="s">
        <v>77</v>
      </c>
      <c r="E25" s="43" t="s">
        <v>80</v>
      </c>
      <c r="F25" s="50">
        <f t="shared" si="2"/>
        <v>675</v>
      </c>
      <c r="G25" s="86">
        <f t="shared" si="3"/>
        <v>112.5</v>
      </c>
      <c r="H25" s="84">
        <v>165</v>
      </c>
      <c r="I25" s="45">
        <v>7</v>
      </c>
      <c r="J25" s="49">
        <v>220</v>
      </c>
      <c r="K25" s="70">
        <v>82</v>
      </c>
      <c r="L25" s="71">
        <v>12</v>
      </c>
      <c r="M25" s="71">
        <v>70</v>
      </c>
      <c r="N25" s="70"/>
      <c r="O25" s="71"/>
      <c r="P25" s="71"/>
      <c r="Q25" s="70">
        <v>86</v>
      </c>
      <c r="R25" s="72">
        <v>13</v>
      </c>
      <c r="S25" s="52">
        <v>65</v>
      </c>
      <c r="T25" s="70"/>
      <c r="U25" s="71"/>
      <c r="V25" s="71"/>
      <c r="W25" s="70">
        <v>168</v>
      </c>
      <c r="X25" s="71">
        <v>12</v>
      </c>
      <c r="Y25" s="71">
        <v>140</v>
      </c>
      <c r="Z25" s="70">
        <v>250</v>
      </c>
      <c r="AA25" s="71">
        <v>12</v>
      </c>
      <c r="AB25" s="71">
        <v>180</v>
      </c>
      <c r="AC25" s="70"/>
      <c r="AD25" s="71"/>
      <c r="AE25" s="52"/>
      <c r="AF25" s="70"/>
      <c r="AG25" s="71"/>
      <c r="AH25" s="53"/>
      <c r="AI25" s="51"/>
      <c r="AJ25" s="51"/>
      <c r="AK25" s="49"/>
      <c r="AL25" s="53"/>
      <c r="AM25" s="32"/>
      <c r="AN25" s="62">
        <f t="shared" si="4"/>
        <v>5</v>
      </c>
      <c r="AO25" s="62">
        <f t="shared" si="13"/>
        <v>220</v>
      </c>
      <c r="AP25" s="62">
        <f t="shared" si="14"/>
        <v>70</v>
      </c>
      <c r="AQ25" s="62">
        <f t="shared" si="15"/>
        <v>0</v>
      </c>
      <c r="AR25" s="62">
        <f t="shared" si="16"/>
        <v>65</v>
      </c>
      <c r="AS25" s="62">
        <f t="shared" si="17"/>
        <v>0</v>
      </c>
      <c r="AT25" s="62">
        <f t="shared" si="18"/>
        <v>140</v>
      </c>
      <c r="AU25" s="62">
        <f t="shared" si="19"/>
        <v>180</v>
      </c>
      <c r="AV25" s="62">
        <f t="shared" si="20"/>
        <v>0</v>
      </c>
      <c r="AW25" s="62">
        <f t="shared" si="21"/>
        <v>0</v>
      </c>
    </row>
    <row r="26" spans="1:49" s="27" customFormat="1" ht="12.75" x14ac:dyDescent="0.2">
      <c r="A26" s="113">
        <f t="shared" si="0"/>
        <v>17</v>
      </c>
      <c r="B26" s="78">
        <f t="shared" si="1"/>
        <v>7</v>
      </c>
      <c r="C26" s="39" t="s">
        <v>30</v>
      </c>
      <c r="D26" s="39" t="s">
        <v>74</v>
      </c>
      <c r="E26" s="43" t="s">
        <v>80</v>
      </c>
      <c r="F26" s="50">
        <f t="shared" si="2"/>
        <v>619</v>
      </c>
      <c r="G26" s="86">
        <f t="shared" si="3"/>
        <v>103.16666666666667</v>
      </c>
      <c r="H26" s="84">
        <v>179</v>
      </c>
      <c r="I26" s="45">
        <v>30</v>
      </c>
      <c r="J26" s="49">
        <v>22</v>
      </c>
      <c r="K26" s="70"/>
      <c r="L26" s="71"/>
      <c r="M26" s="71"/>
      <c r="N26" s="70">
        <v>294</v>
      </c>
      <c r="O26" s="71">
        <v>39</v>
      </c>
      <c r="P26" s="71">
        <v>26</v>
      </c>
      <c r="Q26" s="70">
        <v>91</v>
      </c>
      <c r="R26" s="72">
        <v>22</v>
      </c>
      <c r="S26" s="52">
        <v>28</v>
      </c>
      <c r="T26" s="70">
        <v>85</v>
      </c>
      <c r="U26" s="71">
        <v>11</v>
      </c>
      <c r="V26" s="71">
        <v>75</v>
      </c>
      <c r="W26" s="70">
        <v>165</v>
      </c>
      <c r="X26" s="71">
        <v>9</v>
      </c>
      <c r="Y26" s="71">
        <v>180</v>
      </c>
      <c r="Z26" s="70">
        <v>246</v>
      </c>
      <c r="AA26" s="71">
        <v>11</v>
      </c>
      <c r="AB26" s="71">
        <v>190</v>
      </c>
      <c r="AC26" s="70">
        <v>79</v>
      </c>
      <c r="AD26" s="71">
        <v>6</v>
      </c>
      <c r="AE26" s="52">
        <v>120</v>
      </c>
      <c r="AF26" s="70"/>
      <c r="AG26" s="71"/>
      <c r="AH26" s="53"/>
      <c r="AI26" s="51"/>
      <c r="AJ26" s="51"/>
      <c r="AK26" s="49"/>
      <c r="AL26" s="53"/>
      <c r="AM26" s="32"/>
      <c r="AN26" s="62">
        <f t="shared" si="4"/>
        <v>7</v>
      </c>
      <c r="AO26" s="62">
        <f t="shared" si="13"/>
        <v>22</v>
      </c>
      <c r="AP26" s="62">
        <f t="shared" si="14"/>
        <v>0</v>
      </c>
      <c r="AQ26" s="62">
        <f t="shared" si="15"/>
        <v>26</v>
      </c>
      <c r="AR26" s="62">
        <f t="shared" si="16"/>
        <v>28</v>
      </c>
      <c r="AS26" s="62">
        <f t="shared" si="17"/>
        <v>75</v>
      </c>
      <c r="AT26" s="62">
        <f t="shared" si="18"/>
        <v>180</v>
      </c>
      <c r="AU26" s="62">
        <f t="shared" si="19"/>
        <v>190</v>
      </c>
      <c r="AV26" s="62">
        <f t="shared" si="20"/>
        <v>120</v>
      </c>
      <c r="AW26" s="62">
        <f t="shared" si="21"/>
        <v>0</v>
      </c>
    </row>
    <row r="27" spans="1:49" s="27" customFormat="1" ht="12.75" x14ac:dyDescent="0.2">
      <c r="A27" s="113">
        <f t="shared" si="0"/>
        <v>18</v>
      </c>
      <c r="B27" s="78">
        <f t="shared" si="1"/>
        <v>1</v>
      </c>
      <c r="C27" s="39" t="s">
        <v>40</v>
      </c>
      <c r="D27" s="39" t="s">
        <v>74</v>
      </c>
      <c r="E27" s="43" t="s">
        <v>80</v>
      </c>
      <c r="F27" s="50">
        <f t="shared" si="2"/>
        <v>600</v>
      </c>
      <c r="G27" s="86">
        <f t="shared" si="3"/>
        <v>100</v>
      </c>
      <c r="H27" s="84"/>
      <c r="I27" s="45"/>
      <c r="J27" s="49"/>
      <c r="K27" s="70"/>
      <c r="L27" s="71"/>
      <c r="M27" s="71"/>
      <c r="N27" s="70"/>
      <c r="O27" s="71"/>
      <c r="P27" s="71"/>
      <c r="Q27" s="108"/>
      <c r="R27" s="109"/>
      <c r="S27" s="103"/>
      <c r="T27" s="70"/>
      <c r="U27" s="71"/>
      <c r="V27" s="71"/>
      <c r="W27" s="70">
        <v>159</v>
      </c>
      <c r="X27" s="71">
        <v>2</v>
      </c>
      <c r="Y27" s="71">
        <v>600</v>
      </c>
      <c r="Z27" s="70"/>
      <c r="AA27" s="71"/>
      <c r="AB27" s="71"/>
      <c r="AC27" s="70"/>
      <c r="AD27" s="71"/>
      <c r="AE27" s="52"/>
      <c r="AF27" s="70"/>
      <c r="AG27" s="71"/>
      <c r="AH27" s="53"/>
      <c r="AI27" s="51"/>
      <c r="AJ27" s="51"/>
      <c r="AK27" s="49"/>
      <c r="AL27" s="53"/>
      <c r="AM27" s="32"/>
      <c r="AN27" s="62">
        <f t="shared" si="4"/>
        <v>1</v>
      </c>
      <c r="AO27" s="62">
        <f t="shared" si="13"/>
        <v>0</v>
      </c>
      <c r="AP27" s="62">
        <f t="shared" si="14"/>
        <v>0</v>
      </c>
      <c r="AQ27" s="62">
        <f t="shared" si="15"/>
        <v>0</v>
      </c>
      <c r="AR27" s="62">
        <f t="shared" si="16"/>
        <v>0</v>
      </c>
      <c r="AS27" s="62">
        <f t="shared" si="17"/>
        <v>0</v>
      </c>
      <c r="AT27" s="62">
        <f t="shared" si="18"/>
        <v>600</v>
      </c>
      <c r="AU27" s="62">
        <f t="shared" si="19"/>
        <v>0</v>
      </c>
      <c r="AV27" s="62">
        <f t="shared" si="20"/>
        <v>0</v>
      </c>
      <c r="AW27" s="62">
        <f t="shared" si="21"/>
        <v>0</v>
      </c>
    </row>
    <row r="28" spans="1:49" s="27" customFormat="1" ht="12.75" x14ac:dyDescent="0.2">
      <c r="A28" s="113">
        <f t="shared" si="0"/>
        <v>19</v>
      </c>
      <c r="B28" s="78">
        <f t="shared" si="1"/>
        <v>6</v>
      </c>
      <c r="C28" s="39" t="s">
        <v>28</v>
      </c>
      <c r="D28" s="39" t="s">
        <v>76</v>
      </c>
      <c r="E28" s="43" t="s">
        <v>80</v>
      </c>
      <c r="F28" s="50">
        <f t="shared" si="2"/>
        <v>545</v>
      </c>
      <c r="G28" s="86">
        <f t="shared" si="3"/>
        <v>90.833333333333329</v>
      </c>
      <c r="H28" s="84">
        <v>174</v>
      </c>
      <c r="I28" s="45">
        <v>18</v>
      </c>
      <c r="J28" s="49">
        <v>80</v>
      </c>
      <c r="K28" s="70">
        <v>81</v>
      </c>
      <c r="L28" s="71">
        <v>10</v>
      </c>
      <c r="M28" s="71">
        <v>80</v>
      </c>
      <c r="N28" s="70">
        <v>267</v>
      </c>
      <c r="O28" s="71">
        <v>17</v>
      </c>
      <c r="P28" s="71">
        <v>135</v>
      </c>
      <c r="Q28" s="108"/>
      <c r="R28" s="109"/>
      <c r="S28" s="103"/>
      <c r="T28" s="70"/>
      <c r="U28" s="71"/>
      <c r="V28" s="71"/>
      <c r="W28" s="70">
        <v>169</v>
      </c>
      <c r="X28" s="71">
        <v>15</v>
      </c>
      <c r="Y28" s="71">
        <v>110</v>
      </c>
      <c r="Z28" s="70">
        <v>256</v>
      </c>
      <c r="AA28" s="71">
        <v>21</v>
      </c>
      <c r="AB28" s="71">
        <v>70</v>
      </c>
      <c r="AC28" s="70">
        <v>86</v>
      </c>
      <c r="AD28" s="71">
        <v>12</v>
      </c>
      <c r="AE28" s="52">
        <v>70</v>
      </c>
      <c r="AF28" s="70"/>
      <c r="AG28" s="71"/>
      <c r="AH28" s="53"/>
      <c r="AI28" s="51"/>
      <c r="AJ28" s="51"/>
      <c r="AK28" s="49"/>
      <c r="AL28" s="53"/>
      <c r="AM28" s="32"/>
      <c r="AN28" s="62">
        <f t="shared" si="4"/>
        <v>6</v>
      </c>
      <c r="AO28" s="62">
        <f t="shared" si="13"/>
        <v>80</v>
      </c>
      <c r="AP28" s="62">
        <f t="shared" si="14"/>
        <v>80</v>
      </c>
      <c r="AQ28" s="62">
        <f t="shared" si="15"/>
        <v>135</v>
      </c>
      <c r="AR28" s="62">
        <f t="shared" si="16"/>
        <v>0</v>
      </c>
      <c r="AS28" s="62">
        <f t="shared" si="17"/>
        <v>0</v>
      </c>
      <c r="AT28" s="62">
        <f t="shared" si="18"/>
        <v>110</v>
      </c>
      <c r="AU28" s="62">
        <f t="shared" si="19"/>
        <v>70</v>
      </c>
      <c r="AV28" s="62">
        <f t="shared" si="20"/>
        <v>70</v>
      </c>
      <c r="AW28" s="62">
        <f t="shared" si="21"/>
        <v>0</v>
      </c>
    </row>
    <row r="29" spans="1:49" s="27" customFormat="1" ht="12.75" x14ac:dyDescent="0.2">
      <c r="A29" s="113">
        <f t="shared" si="0"/>
        <v>20</v>
      </c>
      <c r="B29" s="78">
        <f t="shared" si="1"/>
        <v>2</v>
      </c>
      <c r="C29" s="39" t="s">
        <v>195</v>
      </c>
      <c r="D29" s="39" t="s">
        <v>73</v>
      </c>
      <c r="E29" s="43" t="s">
        <v>80</v>
      </c>
      <c r="F29" s="50">
        <f t="shared" si="2"/>
        <v>475</v>
      </c>
      <c r="G29" s="86">
        <f t="shared" si="3"/>
        <v>79.166666666666671</v>
      </c>
      <c r="H29" s="84"/>
      <c r="I29" s="45"/>
      <c r="J29" s="49"/>
      <c r="K29" s="70"/>
      <c r="L29" s="71"/>
      <c r="M29" s="71"/>
      <c r="N29" s="70">
        <v>273</v>
      </c>
      <c r="O29" s="71">
        <v>25</v>
      </c>
      <c r="P29" s="71">
        <v>75</v>
      </c>
      <c r="Q29" s="70">
        <v>75</v>
      </c>
      <c r="R29" s="72">
        <v>3</v>
      </c>
      <c r="S29" s="52">
        <v>400</v>
      </c>
      <c r="T29" s="70"/>
      <c r="U29" s="71"/>
      <c r="V29" s="71"/>
      <c r="W29" s="70"/>
      <c r="X29" s="71"/>
      <c r="Y29" s="52"/>
      <c r="Z29" s="70"/>
      <c r="AA29" s="71"/>
      <c r="AB29" s="71"/>
      <c r="AC29" s="70"/>
      <c r="AD29" s="71"/>
      <c r="AE29" s="52"/>
      <c r="AF29" s="70"/>
      <c r="AG29" s="71"/>
      <c r="AH29" s="53"/>
      <c r="AI29" s="51"/>
      <c r="AJ29" s="51"/>
      <c r="AK29" s="49"/>
      <c r="AL29" s="53"/>
      <c r="AM29" s="32"/>
      <c r="AN29" s="62">
        <f t="shared" si="4"/>
        <v>2</v>
      </c>
      <c r="AO29" s="62">
        <f t="shared" si="13"/>
        <v>0</v>
      </c>
      <c r="AP29" s="62">
        <f t="shared" si="14"/>
        <v>0</v>
      </c>
      <c r="AQ29" s="62">
        <f t="shared" si="15"/>
        <v>75</v>
      </c>
      <c r="AR29" s="62">
        <f t="shared" si="16"/>
        <v>400</v>
      </c>
      <c r="AS29" s="62">
        <f t="shared" si="17"/>
        <v>0</v>
      </c>
      <c r="AT29" s="62">
        <f t="shared" si="18"/>
        <v>0</v>
      </c>
      <c r="AU29" s="62">
        <f t="shared" si="19"/>
        <v>0</v>
      </c>
      <c r="AV29" s="62">
        <f t="shared" si="20"/>
        <v>0</v>
      </c>
      <c r="AW29" s="62">
        <f t="shared" si="21"/>
        <v>0</v>
      </c>
    </row>
    <row r="30" spans="1:49" s="27" customFormat="1" ht="12.75" x14ac:dyDescent="0.2">
      <c r="A30" s="113">
        <f t="shared" si="0"/>
        <v>21</v>
      </c>
      <c r="B30" s="78">
        <f t="shared" si="1"/>
        <v>3</v>
      </c>
      <c r="C30" s="39" t="s">
        <v>106</v>
      </c>
      <c r="D30" s="39" t="s">
        <v>76</v>
      </c>
      <c r="E30" s="43" t="s">
        <v>80</v>
      </c>
      <c r="F30" s="50">
        <f t="shared" si="2"/>
        <v>400</v>
      </c>
      <c r="G30" s="86">
        <f t="shared" si="3"/>
        <v>66.666666666666671</v>
      </c>
      <c r="H30" s="84">
        <v>182</v>
      </c>
      <c r="I30" s="45">
        <v>32</v>
      </c>
      <c r="J30" s="49">
        <v>20</v>
      </c>
      <c r="K30" s="70">
        <v>78</v>
      </c>
      <c r="L30" s="71">
        <v>4</v>
      </c>
      <c r="M30" s="71">
        <v>200</v>
      </c>
      <c r="N30" s="70"/>
      <c r="O30" s="71"/>
      <c r="P30" s="71"/>
      <c r="Q30" s="70"/>
      <c r="R30" s="71"/>
      <c r="S30" s="71"/>
      <c r="T30" s="70"/>
      <c r="U30" s="71"/>
      <c r="V30" s="71"/>
      <c r="W30" s="70"/>
      <c r="X30" s="71"/>
      <c r="Y30" s="71"/>
      <c r="Z30" s="70">
        <v>250</v>
      </c>
      <c r="AA30" s="71">
        <v>12</v>
      </c>
      <c r="AB30" s="71">
        <v>180</v>
      </c>
      <c r="AC30" s="70"/>
      <c r="AD30" s="71"/>
      <c r="AE30" s="52"/>
      <c r="AF30" s="70"/>
      <c r="AG30" s="71"/>
      <c r="AH30" s="53"/>
      <c r="AI30" s="51"/>
      <c r="AJ30" s="51"/>
      <c r="AK30" s="49"/>
      <c r="AL30" s="53"/>
      <c r="AM30" s="32"/>
      <c r="AN30" s="62">
        <f t="shared" si="4"/>
        <v>3</v>
      </c>
      <c r="AO30" s="62">
        <f t="shared" si="13"/>
        <v>20</v>
      </c>
      <c r="AP30" s="62">
        <f t="shared" si="14"/>
        <v>200</v>
      </c>
      <c r="AQ30" s="62">
        <f t="shared" si="15"/>
        <v>0</v>
      </c>
      <c r="AR30" s="62">
        <f t="shared" si="16"/>
        <v>0</v>
      </c>
      <c r="AS30" s="62">
        <f t="shared" si="17"/>
        <v>0</v>
      </c>
      <c r="AT30" s="62">
        <f t="shared" si="18"/>
        <v>0</v>
      </c>
      <c r="AU30" s="62">
        <f t="shared" si="19"/>
        <v>180</v>
      </c>
      <c r="AV30" s="62">
        <f t="shared" si="20"/>
        <v>0</v>
      </c>
      <c r="AW30" s="62">
        <f t="shared" si="21"/>
        <v>0</v>
      </c>
    </row>
    <row r="31" spans="1:49" s="27" customFormat="1" ht="12.75" x14ac:dyDescent="0.2">
      <c r="A31" s="113">
        <f t="shared" si="0"/>
        <v>22</v>
      </c>
      <c r="B31" s="78">
        <f t="shared" si="1"/>
        <v>3</v>
      </c>
      <c r="C31" s="39" t="s">
        <v>190</v>
      </c>
      <c r="D31" s="39" t="s">
        <v>73</v>
      </c>
      <c r="E31" s="43" t="s">
        <v>80</v>
      </c>
      <c r="F31" s="50">
        <f t="shared" si="2"/>
        <v>375</v>
      </c>
      <c r="G31" s="86">
        <f t="shared" si="3"/>
        <v>62.5</v>
      </c>
      <c r="H31" s="84">
        <v>167</v>
      </c>
      <c r="I31" s="45">
        <v>11</v>
      </c>
      <c r="J31" s="49">
        <v>150</v>
      </c>
      <c r="K31" s="70"/>
      <c r="L31" s="71"/>
      <c r="M31" s="71"/>
      <c r="N31" s="70">
        <v>265</v>
      </c>
      <c r="O31" s="71">
        <v>15</v>
      </c>
      <c r="P31" s="71">
        <v>175</v>
      </c>
      <c r="Q31" s="70">
        <v>89</v>
      </c>
      <c r="R31" s="71">
        <v>16</v>
      </c>
      <c r="S31" s="71">
        <v>50</v>
      </c>
      <c r="T31" s="70"/>
      <c r="U31" s="71"/>
      <c r="V31" s="71"/>
      <c r="W31" s="70"/>
      <c r="X31" s="71"/>
      <c r="Y31" s="71"/>
      <c r="Z31" s="70"/>
      <c r="AA31" s="71"/>
      <c r="AB31" s="71"/>
      <c r="AC31" s="70"/>
      <c r="AD31" s="71"/>
      <c r="AE31" s="71"/>
      <c r="AF31" s="70"/>
      <c r="AG31" s="71"/>
      <c r="AH31" s="73"/>
      <c r="AI31" s="51"/>
      <c r="AJ31" s="51"/>
      <c r="AK31" s="49"/>
      <c r="AL31" s="54"/>
      <c r="AM31" s="32"/>
      <c r="AN31" s="62">
        <f t="shared" si="4"/>
        <v>3</v>
      </c>
      <c r="AO31" s="62">
        <f t="shared" si="13"/>
        <v>150</v>
      </c>
      <c r="AP31" s="62">
        <f t="shared" si="14"/>
        <v>0</v>
      </c>
      <c r="AQ31" s="62">
        <f t="shared" si="15"/>
        <v>175</v>
      </c>
      <c r="AR31" s="62">
        <f t="shared" si="16"/>
        <v>50</v>
      </c>
      <c r="AS31" s="62">
        <f t="shared" si="17"/>
        <v>0</v>
      </c>
      <c r="AT31" s="62">
        <f t="shared" si="18"/>
        <v>0</v>
      </c>
      <c r="AU31" s="62">
        <f t="shared" si="19"/>
        <v>0</v>
      </c>
      <c r="AV31" s="62">
        <f t="shared" si="20"/>
        <v>0</v>
      </c>
      <c r="AW31" s="62">
        <f t="shared" si="21"/>
        <v>0</v>
      </c>
    </row>
    <row r="32" spans="1:49" s="27" customFormat="1" ht="12.75" x14ac:dyDescent="0.2">
      <c r="A32" s="113">
        <f t="shared" si="0"/>
        <v>22</v>
      </c>
      <c r="B32" s="78">
        <f t="shared" si="1"/>
        <v>1</v>
      </c>
      <c r="C32" s="39" t="s">
        <v>147</v>
      </c>
      <c r="D32" s="39"/>
      <c r="E32" s="43" t="s">
        <v>82</v>
      </c>
      <c r="F32" s="50">
        <f t="shared" si="2"/>
        <v>375</v>
      </c>
      <c r="G32" s="86">
        <f t="shared" si="3"/>
        <v>62.5</v>
      </c>
      <c r="H32" s="84"/>
      <c r="I32" s="45"/>
      <c r="J32" s="49"/>
      <c r="K32" s="70"/>
      <c r="L32" s="71"/>
      <c r="M32" s="71"/>
      <c r="N32" s="70">
        <v>250</v>
      </c>
      <c r="O32" s="71">
        <v>6</v>
      </c>
      <c r="P32" s="71">
        <v>375</v>
      </c>
      <c r="Q32" s="70"/>
      <c r="R32" s="72"/>
      <c r="S32" s="52"/>
      <c r="T32" s="70"/>
      <c r="U32" s="71"/>
      <c r="V32" s="71"/>
      <c r="W32" s="70"/>
      <c r="X32" s="71"/>
      <c r="Y32" s="71"/>
      <c r="Z32" s="70"/>
      <c r="AA32" s="71"/>
      <c r="AB32" s="71"/>
      <c r="AC32" s="70"/>
      <c r="AD32" s="71"/>
      <c r="AE32" s="52"/>
      <c r="AF32" s="70"/>
      <c r="AG32" s="71"/>
      <c r="AH32" s="53"/>
      <c r="AI32" s="51"/>
      <c r="AJ32" s="51"/>
      <c r="AK32" s="49"/>
      <c r="AL32" s="53"/>
      <c r="AM32" s="32"/>
      <c r="AN32" s="62">
        <f t="shared" si="4"/>
        <v>1</v>
      </c>
      <c r="AO32" s="62">
        <f t="shared" si="13"/>
        <v>0</v>
      </c>
      <c r="AP32" s="62">
        <f t="shared" si="14"/>
        <v>0</v>
      </c>
      <c r="AQ32" s="62">
        <f t="shared" si="15"/>
        <v>375</v>
      </c>
      <c r="AR32" s="62">
        <f t="shared" si="16"/>
        <v>0</v>
      </c>
      <c r="AS32" s="62">
        <f t="shared" si="17"/>
        <v>0</v>
      </c>
      <c r="AT32" s="62">
        <f t="shared" si="18"/>
        <v>0</v>
      </c>
      <c r="AU32" s="62">
        <f t="shared" si="19"/>
        <v>0</v>
      </c>
      <c r="AV32" s="62">
        <f t="shared" si="20"/>
        <v>0</v>
      </c>
      <c r="AW32" s="62">
        <f t="shared" si="21"/>
        <v>0</v>
      </c>
    </row>
    <row r="33" spans="1:49" s="27" customFormat="1" ht="12.75" x14ac:dyDescent="0.2">
      <c r="A33" s="113">
        <f t="shared" si="0"/>
        <v>24</v>
      </c>
      <c r="B33" s="78">
        <f t="shared" si="1"/>
        <v>7</v>
      </c>
      <c r="C33" s="39" t="s">
        <v>41</v>
      </c>
      <c r="D33" s="39" t="s">
        <v>75</v>
      </c>
      <c r="E33" s="43" t="s">
        <v>80</v>
      </c>
      <c r="F33" s="50">
        <f t="shared" si="2"/>
        <v>346</v>
      </c>
      <c r="G33" s="86">
        <f t="shared" si="3"/>
        <v>57.666666666666664</v>
      </c>
      <c r="H33" s="84">
        <v>193</v>
      </c>
      <c r="I33" s="45">
        <v>51</v>
      </c>
      <c r="J33" s="49">
        <v>5</v>
      </c>
      <c r="K33" s="70"/>
      <c r="L33" s="71"/>
      <c r="M33" s="71"/>
      <c r="N33" s="70">
        <v>286</v>
      </c>
      <c r="O33" s="71">
        <v>34</v>
      </c>
      <c r="P33" s="71">
        <v>32</v>
      </c>
      <c r="Q33" s="108">
        <v>98</v>
      </c>
      <c r="R33" s="109">
        <v>37</v>
      </c>
      <c r="S33" s="103">
        <v>13</v>
      </c>
      <c r="T33" s="70">
        <v>94</v>
      </c>
      <c r="U33" s="71">
        <v>27</v>
      </c>
      <c r="V33" s="71">
        <v>23</v>
      </c>
      <c r="W33" s="70">
        <v>168</v>
      </c>
      <c r="X33" s="71">
        <v>12</v>
      </c>
      <c r="Y33" s="71">
        <v>140</v>
      </c>
      <c r="Z33" s="70">
        <v>273</v>
      </c>
      <c r="AA33" s="71">
        <v>34</v>
      </c>
      <c r="AB33" s="71">
        <v>28</v>
      </c>
      <c r="AC33" s="70">
        <v>83</v>
      </c>
      <c r="AD33" s="71">
        <v>7</v>
      </c>
      <c r="AE33" s="52">
        <v>110</v>
      </c>
      <c r="AF33" s="70"/>
      <c r="AG33" s="71"/>
      <c r="AH33" s="53"/>
      <c r="AI33" s="51"/>
      <c r="AJ33" s="51"/>
      <c r="AK33" s="49"/>
      <c r="AL33" s="53"/>
      <c r="AM33" s="32"/>
      <c r="AN33" s="62">
        <f t="shared" si="4"/>
        <v>7</v>
      </c>
      <c r="AO33" s="62">
        <f t="shared" si="13"/>
        <v>5</v>
      </c>
      <c r="AP33" s="62">
        <f t="shared" si="14"/>
        <v>0</v>
      </c>
      <c r="AQ33" s="62">
        <f t="shared" si="15"/>
        <v>32</v>
      </c>
      <c r="AR33" s="62">
        <f t="shared" si="16"/>
        <v>13</v>
      </c>
      <c r="AS33" s="62">
        <f t="shared" si="17"/>
        <v>23</v>
      </c>
      <c r="AT33" s="62">
        <f t="shared" si="18"/>
        <v>140</v>
      </c>
      <c r="AU33" s="62">
        <f t="shared" si="19"/>
        <v>28</v>
      </c>
      <c r="AV33" s="62">
        <f t="shared" si="20"/>
        <v>110</v>
      </c>
      <c r="AW33" s="62">
        <f t="shared" si="21"/>
        <v>0</v>
      </c>
    </row>
    <row r="34" spans="1:49" s="27" customFormat="1" ht="12.75" x14ac:dyDescent="0.2">
      <c r="A34" s="113">
        <f t="shared" si="0"/>
        <v>25</v>
      </c>
      <c r="B34" s="78">
        <f t="shared" si="1"/>
        <v>3</v>
      </c>
      <c r="C34" s="39" t="s">
        <v>133</v>
      </c>
      <c r="D34" s="39" t="s">
        <v>188</v>
      </c>
      <c r="E34" s="43" t="s">
        <v>82</v>
      </c>
      <c r="F34" s="50">
        <f t="shared" si="2"/>
        <v>331</v>
      </c>
      <c r="G34" s="86">
        <f t="shared" si="3"/>
        <v>55.166666666666664</v>
      </c>
      <c r="H34" s="84">
        <v>176</v>
      </c>
      <c r="I34" s="45">
        <v>25</v>
      </c>
      <c r="J34" s="49">
        <v>35</v>
      </c>
      <c r="K34" s="70"/>
      <c r="L34" s="71"/>
      <c r="M34" s="71"/>
      <c r="N34" s="70">
        <v>276</v>
      </c>
      <c r="O34" s="71">
        <v>27</v>
      </c>
      <c r="P34" s="71">
        <v>46</v>
      </c>
      <c r="Q34" s="70"/>
      <c r="R34" s="72"/>
      <c r="S34" s="52"/>
      <c r="T34" s="70"/>
      <c r="U34" s="71"/>
      <c r="V34" s="71"/>
      <c r="W34" s="70"/>
      <c r="X34" s="71"/>
      <c r="Y34" s="71"/>
      <c r="Z34" s="70">
        <v>243</v>
      </c>
      <c r="AA34" s="71">
        <v>8</v>
      </c>
      <c r="AB34" s="71">
        <v>250</v>
      </c>
      <c r="AC34" s="70"/>
      <c r="AD34" s="71"/>
      <c r="AE34" s="52"/>
      <c r="AF34" s="70"/>
      <c r="AG34" s="71"/>
      <c r="AH34" s="53"/>
      <c r="AI34" s="51"/>
      <c r="AJ34" s="51"/>
      <c r="AK34" s="49"/>
      <c r="AL34" s="53"/>
      <c r="AM34" s="32"/>
      <c r="AN34" s="62">
        <f t="shared" si="4"/>
        <v>3</v>
      </c>
      <c r="AO34" s="62">
        <f t="shared" si="13"/>
        <v>35</v>
      </c>
      <c r="AP34" s="62">
        <f t="shared" si="14"/>
        <v>0</v>
      </c>
      <c r="AQ34" s="62">
        <f t="shared" si="15"/>
        <v>46</v>
      </c>
      <c r="AR34" s="62">
        <f t="shared" si="16"/>
        <v>0</v>
      </c>
      <c r="AS34" s="62">
        <f t="shared" si="17"/>
        <v>0</v>
      </c>
      <c r="AT34" s="62">
        <f t="shared" si="18"/>
        <v>0</v>
      </c>
      <c r="AU34" s="62">
        <f t="shared" si="19"/>
        <v>250</v>
      </c>
      <c r="AV34" s="62">
        <f t="shared" si="20"/>
        <v>0</v>
      </c>
      <c r="AW34" s="62">
        <f t="shared" si="21"/>
        <v>0</v>
      </c>
    </row>
    <row r="35" spans="1:49" s="27" customFormat="1" ht="12.75" x14ac:dyDescent="0.2">
      <c r="A35" s="113">
        <f t="shared" si="0"/>
        <v>26</v>
      </c>
      <c r="B35" s="78">
        <f t="shared" si="1"/>
        <v>6</v>
      </c>
      <c r="C35" s="39" t="s">
        <v>31</v>
      </c>
      <c r="D35" s="39" t="s">
        <v>75</v>
      </c>
      <c r="E35" s="43" t="s">
        <v>80</v>
      </c>
      <c r="F35" s="50">
        <f t="shared" si="2"/>
        <v>319</v>
      </c>
      <c r="G35" s="86">
        <f t="shared" si="3"/>
        <v>53.166666666666664</v>
      </c>
      <c r="H35" s="84">
        <v>186</v>
      </c>
      <c r="I35" s="45">
        <v>36</v>
      </c>
      <c r="J35" s="49">
        <v>16</v>
      </c>
      <c r="K35" s="70">
        <v>88</v>
      </c>
      <c r="L35" s="71">
        <v>16</v>
      </c>
      <c r="M35" s="71">
        <v>50</v>
      </c>
      <c r="N35" s="70">
        <v>269</v>
      </c>
      <c r="O35" s="71">
        <v>21</v>
      </c>
      <c r="P35" s="71">
        <v>95</v>
      </c>
      <c r="Q35" s="108">
        <v>91</v>
      </c>
      <c r="R35" s="109">
        <v>22</v>
      </c>
      <c r="S35" s="103">
        <v>28</v>
      </c>
      <c r="T35" s="70"/>
      <c r="U35" s="71"/>
      <c r="V35" s="71"/>
      <c r="W35" s="70">
        <v>173</v>
      </c>
      <c r="X35" s="71">
        <v>18</v>
      </c>
      <c r="Y35" s="71">
        <v>80</v>
      </c>
      <c r="Z35" s="70">
        <v>258</v>
      </c>
      <c r="AA35" s="71">
        <v>24</v>
      </c>
      <c r="AB35" s="71">
        <v>50</v>
      </c>
      <c r="AC35" s="70"/>
      <c r="AD35" s="71"/>
      <c r="AE35" s="52"/>
      <c r="AF35" s="70"/>
      <c r="AG35" s="71"/>
      <c r="AH35" s="53"/>
      <c r="AI35" s="51"/>
      <c r="AJ35" s="51"/>
      <c r="AK35" s="49"/>
      <c r="AL35" s="53"/>
      <c r="AM35" s="32"/>
      <c r="AN35" s="62">
        <f t="shared" si="4"/>
        <v>6</v>
      </c>
      <c r="AO35" s="62">
        <f t="shared" si="13"/>
        <v>16</v>
      </c>
      <c r="AP35" s="62">
        <f t="shared" si="14"/>
        <v>50</v>
      </c>
      <c r="AQ35" s="62">
        <f t="shared" si="15"/>
        <v>95</v>
      </c>
      <c r="AR35" s="62">
        <f t="shared" si="16"/>
        <v>28</v>
      </c>
      <c r="AS35" s="62">
        <f t="shared" si="17"/>
        <v>0</v>
      </c>
      <c r="AT35" s="62">
        <f t="shared" si="18"/>
        <v>80</v>
      </c>
      <c r="AU35" s="62">
        <f t="shared" si="19"/>
        <v>50</v>
      </c>
      <c r="AV35" s="62">
        <f t="shared" si="20"/>
        <v>0</v>
      </c>
      <c r="AW35" s="62">
        <f t="shared" si="21"/>
        <v>0</v>
      </c>
    </row>
    <row r="36" spans="1:49" s="27" customFormat="1" ht="12.75" x14ac:dyDescent="0.2">
      <c r="A36" s="113">
        <f t="shared" si="0"/>
        <v>27</v>
      </c>
      <c r="B36" s="78">
        <f t="shared" si="1"/>
        <v>5</v>
      </c>
      <c r="C36" s="39" t="s">
        <v>48</v>
      </c>
      <c r="D36" s="39" t="s">
        <v>74</v>
      </c>
      <c r="E36" s="43" t="s">
        <v>80</v>
      </c>
      <c r="F36" s="50">
        <f t="shared" si="2"/>
        <v>267</v>
      </c>
      <c r="G36" s="86">
        <f t="shared" si="3"/>
        <v>44.5</v>
      </c>
      <c r="H36" s="84">
        <v>180</v>
      </c>
      <c r="I36" s="45">
        <v>31</v>
      </c>
      <c r="J36" s="49">
        <v>21</v>
      </c>
      <c r="K36" s="70"/>
      <c r="L36" s="71"/>
      <c r="M36" s="71"/>
      <c r="N36" s="70">
        <v>291</v>
      </c>
      <c r="O36" s="72">
        <v>37</v>
      </c>
      <c r="P36" s="52">
        <v>28</v>
      </c>
      <c r="Q36" s="108"/>
      <c r="R36" s="109"/>
      <c r="S36" s="103"/>
      <c r="T36" s="70">
        <v>94</v>
      </c>
      <c r="U36" s="71">
        <v>27</v>
      </c>
      <c r="V36" s="71">
        <v>23</v>
      </c>
      <c r="W36" s="70"/>
      <c r="X36" s="71"/>
      <c r="Y36" s="71"/>
      <c r="Z36" s="70">
        <v>252</v>
      </c>
      <c r="AA36" s="71">
        <v>16</v>
      </c>
      <c r="AB36" s="71">
        <v>125</v>
      </c>
      <c r="AC36" s="70">
        <v>86</v>
      </c>
      <c r="AD36" s="71">
        <v>12</v>
      </c>
      <c r="AE36" s="71">
        <v>70</v>
      </c>
      <c r="AF36" s="70"/>
      <c r="AG36" s="71"/>
      <c r="AH36" s="73"/>
      <c r="AI36" s="51"/>
      <c r="AJ36" s="51"/>
      <c r="AK36" s="49"/>
      <c r="AL36" s="54"/>
      <c r="AM36" s="32"/>
      <c r="AN36" s="62">
        <f t="shared" si="4"/>
        <v>5</v>
      </c>
      <c r="AO36" s="62">
        <f t="shared" si="13"/>
        <v>21</v>
      </c>
      <c r="AP36" s="62">
        <f t="shared" si="14"/>
        <v>0</v>
      </c>
      <c r="AQ36" s="62">
        <f t="shared" si="15"/>
        <v>28</v>
      </c>
      <c r="AR36" s="62">
        <f t="shared" si="16"/>
        <v>0</v>
      </c>
      <c r="AS36" s="62">
        <f t="shared" si="17"/>
        <v>23</v>
      </c>
      <c r="AT36" s="62">
        <f t="shared" si="18"/>
        <v>0</v>
      </c>
      <c r="AU36" s="62">
        <f t="shared" si="19"/>
        <v>125</v>
      </c>
      <c r="AV36" s="62">
        <f t="shared" si="20"/>
        <v>70</v>
      </c>
      <c r="AW36" s="62">
        <f t="shared" si="21"/>
        <v>0</v>
      </c>
    </row>
    <row r="37" spans="1:49" s="27" customFormat="1" ht="12.75" x14ac:dyDescent="0.2">
      <c r="A37" s="113">
        <f t="shared" si="0"/>
        <v>28</v>
      </c>
      <c r="B37" s="78">
        <f t="shared" si="1"/>
        <v>8</v>
      </c>
      <c r="C37" s="39" t="s">
        <v>152</v>
      </c>
      <c r="D37" s="39" t="s">
        <v>77</v>
      </c>
      <c r="E37" s="43" t="s">
        <v>80</v>
      </c>
      <c r="F37" s="50">
        <f t="shared" si="2"/>
        <v>253</v>
      </c>
      <c r="G37" s="86">
        <f t="shared" si="3"/>
        <v>42.166666666666664</v>
      </c>
      <c r="H37" s="84">
        <v>174</v>
      </c>
      <c r="I37" s="45">
        <v>18</v>
      </c>
      <c r="J37" s="49">
        <v>80</v>
      </c>
      <c r="K37" s="70">
        <v>92</v>
      </c>
      <c r="L37" s="71">
        <v>29</v>
      </c>
      <c r="M37" s="71">
        <v>21</v>
      </c>
      <c r="N37" s="70">
        <v>287</v>
      </c>
      <c r="O37" s="71">
        <v>35</v>
      </c>
      <c r="P37" s="71">
        <v>30</v>
      </c>
      <c r="Q37" s="70">
        <v>95</v>
      </c>
      <c r="R37" s="72">
        <v>30</v>
      </c>
      <c r="S37" s="52">
        <v>20</v>
      </c>
      <c r="T37" s="70">
        <v>100</v>
      </c>
      <c r="U37" s="71">
        <v>38</v>
      </c>
      <c r="V37" s="71">
        <v>12</v>
      </c>
      <c r="W37" s="70">
        <v>181</v>
      </c>
      <c r="X37" s="71">
        <v>24</v>
      </c>
      <c r="Y37" s="52">
        <v>40</v>
      </c>
      <c r="Z37" s="70">
        <v>267</v>
      </c>
      <c r="AA37" s="71">
        <v>29</v>
      </c>
      <c r="AB37" s="71">
        <v>37</v>
      </c>
      <c r="AC37" s="70">
        <v>87</v>
      </c>
      <c r="AD37" s="71">
        <v>17</v>
      </c>
      <c r="AE37" s="52">
        <v>45</v>
      </c>
      <c r="AF37" s="70"/>
      <c r="AG37" s="71"/>
      <c r="AH37" s="53"/>
      <c r="AI37" s="51"/>
      <c r="AJ37" s="51"/>
      <c r="AK37" s="49"/>
      <c r="AL37" s="53"/>
      <c r="AM37" s="32"/>
      <c r="AN37" s="62">
        <f t="shared" si="4"/>
        <v>8</v>
      </c>
      <c r="AO37" s="62">
        <f t="shared" si="13"/>
        <v>80</v>
      </c>
      <c r="AP37" s="62">
        <f t="shared" si="14"/>
        <v>21</v>
      </c>
      <c r="AQ37" s="62">
        <f t="shared" si="15"/>
        <v>30</v>
      </c>
      <c r="AR37" s="62">
        <f t="shared" si="16"/>
        <v>20</v>
      </c>
      <c r="AS37" s="62">
        <f t="shared" si="17"/>
        <v>12</v>
      </c>
      <c r="AT37" s="62">
        <f t="shared" si="18"/>
        <v>40</v>
      </c>
      <c r="AU37" s="62">
        <f t="shared" si="19"/>
        <v>37</v>
      </c>
      <c r="AV37" s="62">
        <f t="shared" si="20"/>
        <v>45</v>
      </c>
      <c r="AW37" s="62">
        <f t="shared" si="21"/>
        <v>0</v>
      </c>
    </row>
    <row r="38" spans="1:49" s="27" customFormat="1" ht="12.75" x14ac:dyDescent="0.2">
      <c r="A38" s="113">
        <f t="shared" si="0"/>
        <v>29</v>
      </c>
      <c r="B38" s="78">
        <f t="shared" si="1"/>
        <v>6</v>
      </c>
      <c r="C38" s="39" t="s">
        <v>104</v>
      </c>
      <c r="D38" s="39" t="s">
        <v>75</v>
      </c>
      <c r="E38" s="43" t="s">
        <v>80</v>
      </c>
      <c r="F38" s="50">
        <f t="shared" si="2"/>
        <v>240</v>
      </c>
      <c r="G38" s="86">
        <f t="shared" si="3"/>
        <v>40</v>
      </c>
      <c r="H38" s="84">
        <v>175</v>
      </c>
      <c r="I38" s="45">
        <v>22</v>
      </c>
      <c r="J38" s="49">
        <v>50</v>
      </c>
      <c r="K38" s="70"/>
      <c r="L38" s="71"/>
      <c r="M38" s="71"/>
      <c r="N38" s="70">
        <v>275</v>
      </c>
      <c r="O38" s="71">
        <v>26</v>
      </c>
      <c r="P38" s="71">
        <v>48</v>
      </c>
      <c r="Q38" s="70">
        <v>102</v>
      </c>
      <c r="R38" s="71">
        <v>47</v>
      </c>
      <c r="S38" s="71">
        <v>3</v>
      </c>
      <c r="T38" s="70"/>
      <c r="U38" s="71"/>
      <c r="V38" s="52"/>
      <c r="W38" s="70">
        <v>174</v>
      </c>
      <c r="X38" s="71">
        <v>19</v>
      </c>
      <c r="Y38" s="52">
        <v>70</v>
      </c>
      <c r="Z38" s="70">
        <v>263</v>
      </c>
      <c r="AA38" s="71">
        <v>27</v>
      </c>
      <c r="AB38" s="52">
        <v>39</v>
      </c>
      <c r="AC38" s="70">
        <v>88</v>
      </c>
      <c r="AD38" s="71">
        <v>20</v>
      </c>
      <c r="AE38" s="52">
        <v>30</v>
      </c>
      <c r="AF38" s="70"/>
      <c r="AG38" s="71"/>
      <c r="AH38" s="53"/>
      <c r="AI38" s="51"/>
      <c r="AJ38" s="51"/>
      <c r="AK38" s="49"/>
      <c r="AL38" s="53"/>
      <c r="AM38" s="32"/>
      <c r="AN38" s="62">
        <f t="shared" si="4"/>
        <v>6</v>
      </c>
      <c r="AO38" s="62">
        <f t="shared" si="13"/>
        <v>50</v>
      </c>
      <c r="AP38" s="62">
        <f t="shared" si="14"/>
        <v>0</v>
      </c>
      <c r="AQ38" s="62">
        <f t="shared" si="15"/>
        <v>48</v>
      </c>
      <c r="AR38" s="62">
        <f t="shared" si="16"/>
        <v>3</v>
      </c>
      <c r="AS38" s="62">
        <f t="shared" si="17"/>
        <v>0</v>
      </c>
      <c r="AT38" s="62">
        <f t="shared" si="18"/>
        <v>70</v>
      </c>
      <c r="AU38" s="62">
        <f t="shared" si="19"/>
        <v>39</v>
      </c>
      <c r="AV38" s="62">
        <f t="shared" si="20"/>
        <v>30</v>
      </c>
      <c r="AW38" s="62">
        <f t="shared" si="21"/>
        <v>0</v>
      </c>
    </row>
    <row r="39" spans="1:49" s="27" customFormat="1" ht="12.75" x14ac:dyDescent="0.2">
      <c r="A39" s="113">
        <f t="shared" si="0"/>
        <v>30</v>
      </c>
      <c r="B39" s="78">
        <f t="shared" si="1"/>
        <v>5</v>
      </c>
      <c r="C39" s="39" t="s">
        <v>35</v>
      </c>
      <c r="D39" s="39" t="s">
        <v>74</v>
      </c>
      <c r="E39" s="43" t="s">
        <v>80</v>
      </c>
      <c r="F39" s="50">
        <f t="shared" si="2"/>
        <v>237</v>
      </c>
      <c r="G39" s="86">
        <f t="shared" si="3"/>
        <v>39.5</v>
      </c>
      <c r="H39" s="84">
        <v>182</v>
      </c>
      <c r="I39" s="45">
        <v>32</v>
      </c>
      <c r="J39" s="49">
        <v>20</v>
      </c>
      <c r="K39" s="70"/>
      <c r="L39" s="71"/>
      <c r="M39" s="71"/>
      <c r="N39" s="70">
        <v>277</v>
      </c>
      <c r="O39" s="71">
        <v>28</v>
      </c>
      <c r="P39" s="71">
        <v>44</v>
      </c>
      <c r="Q39" s="70">
        <v>85</v>
      </c>
      <c r="R39" s="71">
        <v>11</v>
      </c>
      <c r="S39" s="71">
        <v>75</v>
      </c>
      <c r="T39" s="70">
        <v>92</v>
      </c>
      <c r="U39" s="71">
        <v>22</v>
      </c>
      <c r="V39" s="71">
        <v>28</v>
      </c>
      <c r="W39" s="70"/>
      <c r="X39" s="71"/>
      <c r="Y39" s="71"/>
      <c r="Z39" s="70">
        <v>256</v>
      </c>
      <c r="AA39" s="71">
        <v>21</v>
      </c>
      <c r="AB39" s="71">
        <v>70</v>
      </c>
      <c r="AC39" s="70"/>
      <c r="AD39" s="71"/>
      <c r="AE39" s="52"/>
      <c r="AF39" s="70"/>
      <c r="AG39" s="71"/>
      <c r="AH39" s="53"/>
      <c r="AI39" s="51"/>
      <c r="AJ39" s="51"/>
      <c r="AK39" s="49"/>
      <c r="AL39" s="53"/>
      <c r="AM39" s="32"/>
      <c r="AN39" s="62">
        <f t="shared" si="4"/>
        <v>5</v>
      </c>
      <c r="AO39" s="62">
        <f t="shared" si="13"/>
        <v>20</v>
      </c>
      <c r="AP39" s="62">
        <f t="shared" si="14"/>
        <v>0</v>
      </c>
      <c r="AQ39" s="62">
        <f t="shared" si="15"/>
        <v>44</v>
      </c>
      <c r="AR39" s="62">
        <f t="shared" si="16"/>
        <v>75</v>
      </c>
      <c r="AS39" s="62">
        <f t="shared" si="17"/>
        <v>28</v>
      </c>
      <c r="AT39" s="62">
        <f t="shared" si="18"/>
        <v>0</v>
      </c>
      <c r="AU39" s="62">
        <f t="shared" si="19"/>
        <v>70</v>
      </c>
      <c r="AV39" s="62">
        <f t="shared" si="20"/>
        <v>0</v>
      </c>
      <c r="AW39" s="62">
        <f t="shared" si="21"/>
        <v>0</v>
      </c>
    </row>
    <row r="40" spans="1:49" s="27" customFormat="1" ht="12.75" x14ac:dyDescent="0.2">
      <c r="A40" s="113">
        <f t="shared" si="0"/>
        <v>31</v>
      </c>
      <c r="B40" s="78">
        <f t="shared" si="1"/>
        <v>4</v>
      </c>
      <c r="C40" s="39" t="s">
        <v>25</v>
      </c>
      <c r="D40" s="39" t="s">
        <v>74</v>
      </c>
      <c r="E40" s="43" t="s">
        <v>80</v>
      </c>
      <c r="F40" s="50">
        <f t="shared" si="2"/>
        <v>197</v>
      </c>
      <c r="G40" s="86">
        <f t="shared" si="3"/>
        <v>32.833333333333336</v>
      </c>
      <c r="H40" s="84"/>
      <c r="I40" s="45"/>
      <c r="J40" s="49"/>
      <c r="K40" s="70">
        <v>107</v>
      </c>
      <c r="L40" s="71">
        <v>49</v>
      </c>
      <c r="M40" s="71">
        <v>2</v>
      </c>
      <c r="N40" s="70"/>
      <c r="O40" s="71"/>
      <c r="P40" s="71"/>
      <c r="Q40" s="108">
        <v>89</v>
      </c>
      <c r="R40" s="109">
        <v>16</v>
      </c>
      <c r="S40" s="103">
        <v>50</v>
      </c>
      <c r="T40" s="70">
        <v>88</v>
      </c>
      <c r="U40" s="71">
        <v>15</v>
      </c>
      <c r="V40" s="71">
        <v>55</v>
      </c>
      <c r="W40" s="70">
        <v>172</v>
      </c>
      <c r="X40" s="71">
        <v>17</v>
      </c>
      <c r="Y40" s="52">
        <v>90</v>
      </c>
      <c r="Z40" s="70"/>
      <c r="AA40" s="71"/>
      <c r="AB40" s="71"/>
      <c r="AC40" s="70"/>
      <c r="AD40" s="71"/>
      <c r="AE40" s="52"/>
      <c r="AF40" s="70"/>
      <c r="AG40" s="71"/>
      <c r="AH40" s="53"/>
      <c r="AI40" s="51"/>
      <c r="AJ40" s="51"/>
      <c r="AK40" s="49"/>
      <c r="AL40" s="53"/>
      <c r="AM40" s="32"/>
      <c r="AN40" s="62">
        <f t="shared" si="4"/>
        <v>4</v>
      </c>
      <c r="AO40" s="62">
        <f t="shared" si="13"/>
        <v>0</v>
      </c>
      <c r="AP40" s="62">
        <f t="shared" si="14"/>
        <v>2</v>
      </c>
      <c r="AQ40" s="62">
        <f t="shared" si="15"/>
        <v>0</v>
      </c>
      <c r="AR40" s="62">
        <f t="shared" si="16"/>
        <v>50</v>
      </c>
      <c r="AS40" s="62">
        <f t="shared" si="17"/>
        <v>55</v>
      </c>
      <c r="AT40" s="62">
        <f t="shared" si="18"/>
        <v>90</v>
      </c>
      <c r="AU40" s="62">
        <f t="shared" si="19"/>
        <v>0</v>
      </c>
      <c r="AV40" s="62">
        <f t="shared" si="20"/>
        <v>0</v>
      </c>
      <c r="AW40" s="62">
        <f t="shared" si="21"/>
        <v>0</v>
      </c>
    </row>
    <row r="41" spans="1:49" s="27" customFormat="1" ht="12.75" x14ac:dyDescent="0.2">
      <c r="A41" s="113">
        <f t="shared" si="0"/>
        <v>32</v>
      </c>
      <c r="B41" s="78">
        <f t="shared" si="1"/>
        <v>6</v>
      </c>
      <c r="C41" s="39" t="s">
        <v>37</v>
      </c>
      <c r="D41" s="39" t="s">
        <v>74</v>
      </c>
      <c r="E41" s="43" t="s">
        <v>80</v>
      </c>
      <c r="F41" s="50">
        <f t="shared" si="2"/>
        <v>194</v>
      </c>
      <c r="G41" s="86">
        <f t="shared" si="3"/>
        <v>32.333333333333336</v>
      </c>
      <c r="H41" s="84">
        <v>186</v>
      </c>
      <c r="I41" s="45">
        <v>36</v>
      </c>
      <c r="J41" s="49">
        <v>16</v>
      </c>
      <c r="K41" s="70">
        <v>88</v>
      </c>
      <c r="L41" s="71">
        <v>16</v>
      </c>
      <c r="M41" s="71">
        <v>50</v>
      </c>
      <c r="N41" s="70">
        <v>278</v>
      </c>
      <c r="O41" s="71">
        <v>30</v>
      </c>
      <c r="P41" s="71">
        <v>40</v>
      </c>
      <c r="Q41" s="70">
        <v>91</v>
      </c>
      <c r="R41" s="72">
        <v>22</v>
      </c>
      <c r="S41" s="52">
        <v>28</v>
      </c>
      <c r="T41" s="70">
        <v>96</v>
      </c>
      <c r="U41" s="71">
        <v>30</v>
      </c>
      <c r="V41" s="71">
        <v>20</v>
      </c>
      <c r="W41" s="70">
        <v>181</v>
      </c>
      <c r="X41" s="71">
        <v>24</v>
      </c>
      <c r="Y41" s="52">
        <v>40</v>
      </c>
      <c r="Z41" s="70"/>
      <c r="AA41" s="71"/>
      <c r="AB41" s="71"/>
      <c r="AC41" s="70"/>
      <c r="AD41" s="71"/>
      <c r="AE41" s="52"/>
      <c r="AF41" s="70"/>
      <c r="AG41" s="71"/>
      <c r="AH41" s="53"/>
      <c r="AI41" s="51"/>
      <c r="AJ41" s="51"/>
      <c r="AK41" s="49"/>
      <c r="AL41" s="53"/>
      <c r="AM41" s="32"/>
      <c r="AN41" s="62">
        <f t="shared" si="4"/>
        <v>6</v>
      </c>
      <c r="AO41" s="62">
        <f t="shared" si="13"/>
        <v>16</v>
      </c>
      <c r="AP41" s="62">
        <f t="shared" si="14"/>
        <v>50</v>
      </c>
      <c r="AQ41" s="62">
        <f t="shared" si="15"/>
        <v>40</v>
      </c>
      <c r="AR41" s="62">
        <f t="shared" si="16"/>
        <v>28</v>
      </c>
      <c r="AS41" s="62">
        <f t="shared" si="17"/>
        <v>20</v>
      </c>
      <c r="AT41" s="62">
        <f t="shared" si="18"/>
        <v>40</v>
      </c>
      <c r="AU41" s="62">
        <f t="shared" si="19"/>
        <v>0</v>
      </c>
      <c r="AV41" s="62">
        <f t="shared" si="20"/>
        <v>0</v>
      </c>
      <c r="AW41" s="62">
        <f t="shared" si="21"/>
        <v>0</v>
      </c>
    </row>
    <row r="42" spans="1:49" s="27" customFormat="1" ht="12.75" x14ac:dyDescent="0.2">
      <c r="A42" s="113">
        <f t="shared" ref="A42:A73" si="22">RANK(G42,G$10:G$192)</f>
        <v>33</v>
      </c>
      <c r="B42" s="78">
        <f t="shared" si="1"/>
        <v>2</v>
      </c>
      <c r="C42" s="39" t="s">
        <v>114</v>
      </c>
      <c r="D42" s="39" t="s">
        <v>76</v>
      </c>
      <c r="E42" s="43" t="s">
        <v>80</v>
      </c>
      <c r="F42" s="50">
        <f t="shared" ref="F42:F73" si="23">LARGE(AO42:AV42,1)+LARGE(AO42:AV42,2)+LARGE(AO42:AV42,3)+LARGE(AO42:AV42,4)+LARGE(AO42:AV42,5)+LARGE(AO42:AV42,6)</f>
        <v>185</v>
      </c>
      <c r="G42" s="86">
        <f t="shared" ref="G42:G73" si="24">F42/G$9</f>
        <v>30.833333333333332</v>
      </c>
      <c r="H42" s="84"/>
      <c r="I42" s="45"/>
      <c r="J42" s="49"/>
      <c r="K42" s="70">
        <v>89</v>
      </c>
      <c r="L42" s="71">
        <v>20</v>
      </c>
      <c r="M42" s="71">
        <v>30</v>
      </c>
      <c r="N42" s="70"/>
      <c r="O42" s="71"/>
      <c r="P42" s="71"/>
      <c r="Q42" s="70"/>
      <c r="R42" s="72"/>
      <c r="S42" s="52"/>
      <c r="T42" s="70"/>
      <c r="U42" s="71"/>
      <c r="V42" s="71"/>
      <c r="W42" s="70"/>
      <c r="X42" s="71"/>
      <c r="Y42" s="71"/>
      <c r="Z42" s="70">
        <v>251</v>
      </c>
      <c r="AA42" s="71">
        <v>14</v>
      </c>
      <c r="AB42" s="71">
        <v>155</v>
      </c>
      <c r="AC42" s="70"/>
      <c r="AD42" s="71"/>
      <c r="AE42" s="52"/>
      <c r="AF42" s="70"/>
      <c r="AG42" s="71"/>
      <c r="AH42" s="73"/>
      <c r="AI42" s="51"/>
      <c r="AJ42" s="51"/>
      <c r="AK42" s="49"/>
      <c r="AL42" s="54"/>
      <c r="AM42" s="32"/>
      <c r="AN42" s="62">
        <f t="shared" ref="AN42:AN73" si="25">COUNTIF(AO42:AV42,"&lt;&gt;0")</f>
        <v>2</v>
      </c>
      <c r="AO42" s="62">
        <f t="shared" si="13"/>
        <v>0</v>
      </c>
      <c r="AP42" s="62">
        <f t="shared" si="14"/>
        <v>30</v>
      </c>
      <c r="AQ42" s="62">
        <f t="shared" si="15"/>
        <v>0</v>
      </c>
      <c r="AR42" s="62">
        <f t="shared" si="16"/>
        <v>0</v>
      </c>
      <c r="AS42" s="62">
        <f t="shared" si="17"/>
        <v>0</v>
      </c>
      <c r="AT42" s="62">
        <f t="shared" si="18"/>
        <v>0</v>
      </c>
      <c r="AU42" s="62">
        <f t="shared" si="19"/>
        <v>155</v>
      </c>
      <c r="AV42" s="62">
        <f t="shared" si="20"/>
        <v>0</v>
      </c>
      <c r="AW42" s="62">
        <f t="shared" si="21"/>
        <v>0</v>
      </c>
    </row>
    <row r="43" spans="1:49" s="27" customFormat="1" ht="12.75" x14ac:dyDescent="0.2">
      <c r="A43" s="113">
        <f t="shared" si="22"/>
        <v>34</v>
      </c>
      <c r="B43" s="78">
        <f t="shared" si="1"/>
        <v>2</v>
      </c>
      <c r="C43" s="39" t="s">
        <v>33</v>
      </c>
      <c r="D43" s="39" t="s">
        <v>78</v>
      </c>
      <c r="E43" s="43" t="s">
        <v>81</v>
      </c>
      <c r="F43" s="50">
        <f t="shared" si="23"/>
        <v>160</v>
      </c>
      <c r="G43" s="86">
        <f t="shared" si="24"/>
        <v>26.666666666666668</v>
      </c>
      <c r="H43" s="84">
        <v>173</v>
      </c>
      <c r="I43" s="45">
        <v>16</v>
      </c>
      <c r="J43" s="49">
        <v>100</v>
      </c>
      <c r="K43" s="70"/>
      <c r="L43" s="71"/>
      <c r="M43" s="71"/>
      <c r="N43" s="70"/>
      <c r="O43" s="72"/>
      <c r="P43" s="52"/>
      <c r="Q43" s="70">
        <v>87</v>
      </c>
      <c r="R43" s="72">
        <v>14</v>
      </c>
      <c r="S43" s="52">
        <v>60</v>
      </c>
      <c r="T43" s="70"/>
      <c r="U43" s="71"/>
      <c r="V43" s="71"/>
      <c r="W43" s="70"/>
      <c r="X43" s="71"/>
      <c r="Y43" s="71"/>
      <c r="Z43" s="70"/>
      <c r="AA43" s="71"/>
      <c r="AB43" s="71"/>
      <c r="AC43" s="70"/>
      <c r="AD43" s="71"/>
      <c r="AE43" s="71"/>
      <c r="AF43" s="70"/>
      <c r="AG43" s="71"/>
      <c r="AH43" s="53"/>
      <c r="AI43" s="51"/>
      <c r="AJ43" s="51"/>
      <c r="AK43" s="49"/>
      <c r="AL43" s="53"/>
      <c r="AM43" s="32"/>
      <c r="AN43" s="62">
        <f t="shared" si="25"/>
        <v>2</v>
      </c>
      <c r="AO43" s="62">
        <f t="shared" si="13"/>
        <v>100</v>
      </c>
      <c r="AP43" s="62">
        <f t="shared" si="14"/>
        <v>0</v>
      </c>
      <c r="AQ43" s="62">
        <f t="shared" si="15"/>
        <v>0</v>
      </c>
      <c r="AR43" s="62">
        <f t="shared" si="16"/>
        <v>60</v>
      </c>
      <c r="AS43" s="62">
        <f t="shared" si="17"/>
        <v>0</v>
      </c>
      <c r="AT43" s="62">
        <f t="shared" si="18"/>
        <v>0</v>
      </c>
      <c r="AU43" s="62">
        <f t="shared" si="19"/>
        <v>0</v>
      </c>
      <c r="AV43" s="62">
        <f t="shared" si="20"/>
        <v>0</v>
      </c>
      <c r="AW43" s="62">
        <f t="shared" si="21"/>
        <v>0</v>
      </c>
    </row>
    <row r="44" spans="1:49" s="27" customFormat="1" ht="12.75" x14ac:dyDescent="0.2">
      <c r="A44" s="113">
        <f t="shared" si="22"/>
        <v>35</v>
      </c>
      <c r="B44" s="78">
        <f t="shared" si="1"/>
        <v>7</v>
      </c>
      <c r="C44" s="39" t="s">
        <v>142</v>
      </c>
      <c r="D44" s="39" t="s">
        <v>73</v>
      </c>
      <c r="E44" s="43" t="s">
        <v>80</v>
      </c>
      <c r="F44" s="50">
        <f t="shared" si="23"/>
        <v>155</v>
      </c>
      <c r="G44" s="86">
        <f t="shared" si="24"/>
        <v>25.833333333333332</v>
      </c>
      <c r="H44" s="84">
        <v>188</v>
      </c>
      <c r="I44" s="45">
        <v>41</v>
      </c>
      <c r="J44" s="49">
        <v>11</v>
      </c>
      <c r="K44" s="70">
        <v>91</v>
      </c>
      <c r="L44" s="71">
        <v>27</v>
      </c>
      <c r="M44" s="71">
        <v>23</v>
      </c>
      <c r="N44" s="70">
        <v>295</v>
      </c>
      <c r="O44" s="71">
        <v>41</v>
      </c>
      <c r="P44" s="71">
        <v>24</v>
      </c>
      <c r="Q44" s="70">
        <v>88</v>
      </c>
      <c r="R44" s="72">
        <v>15</v>
      </c>
      <c r="S44" s="52">
        <v>55</v>
      </c>
      <c r="T44" s="70">
        <v>96</v>
      </c>
      <c r="U44" s="71">
        <v>30</v>
      </c>
      <c r="V44" s="71">
        <v>20</v>
      </c>
      <c r="W44" s="70"/>
      <c r="X44" s="71"/>
      <c r="Y44" s="71"/>
      <c r="Z44" s="70">
        <v>275</v>
      </c>
      <c r="AA44" s="71">
        <v>37</v>
      </c>
      <c r="AB44" s="71">
        <v>22</v>
      </c>
      <c r="AC44" s="70">
        <v>106</v>
      </c>
      <c r="AD44" s="71">
        <v>50</v>
      </c>
      <c r="AE44" s="71">
        <v>1</v>
      </c>
      <c r="AF44" s="70"/>
      <c r="AG44" s="71"/>
      <c r="AH44" s="73"/>
      <c r="AI44" s="51"/>
      <c r="AJ44" s="51"/>
      <c r="AK44" s="49"/>
      <c r="AL44" s="54"/>
      <c r="AM44" s="32"/>
      <c r="AN44" s="62">
        <f t="shared" si="25"/>
        <v>7</v>
      </c>
      <c r="AO44" s="62">
        <f t="shared" si="13"/>
        <v>11</v>
      </c>
      <c r="AP44" s="62">
        <f t="shared" si="14"/>
        <v>23</v>
      </c>
      <c r="AQ44" s="62">
        <f t="shared" si="15"/>
        <v>24</v>
      </c>
      <c r="AR44" s="62">
        <f t="shared" si="16"/>
        <v>55</v>
      </c>
      <c r="AS44" s="62">
        <f t="shared" si="17"/>
        <v>20</v>
      </c>
      <c r="AT44" s="62">
        <f t="shared" si="18"/>
        <v>0</v>
      </c>
      <c r="AU44" s="62">
        <f t="shared" si="19"/>
        <v>22</v>
      </c>
      <c r="AV44" s="62">
        <f t="shared" si="20"/>
        <v>1</v>
      </c>
      <c r="AW44" s="62">
        <f t="shared" si="21"/>
        <v>0</v>
      </c>
    </row>
    <row r="45" spans="1:49" s="27" customFormat="1" ht="12.75" x14ac:dyDescent="0.2">
      <c r="A45" s="113">
        <f t="shared" si="22"/>
        <v>36</v>
      </c>
      <c r="B45" s="78">
        <f t="shared" si="1"/>
        <v>3</v>
      </c>
      <c r="C45" s="39" t="s">
        <v>181</v>
      </c>
      <c r="D45" s="39" t="s">
        <v>77</v>
      </c>
      <c r="E45" s="43" t="s">
        <v>80</v>
      </c>
      <c r="F45" s="50">
        <f t="shared" si="23"/>
        <v>154</v>
      </c>
      <c r="G45" s="86">
        <f t="shared" si="24"/>
        <v>25.666666666666668</v>
      </c>
      <c r="H45" s="84">
        <v>176</v>
      </c>
      <c r="I45" s="45">
        <v>25</v>
      </c>
      <c r="J45" s="49">
        <v>35</v>
      </c>
      <c r="K45" s="70"/>
      <c r="L45" s="71"/>
      <c r="M45" s="71"/>
      <c r="N45" s="70"/>
      <c r="O45" s="71"/>
      <c r="P45" s="71"/>
      <c r="Q45" s="70">
        <v>100</v>
      </c>
      <c r="R45" s="72">
        <v>41</v>
      </c>
      <c r="S45" s="52">
        <v>9</v>
      </c>
      <c r="T45" s="70"/>
      <c r="U45" s="71"/>
      <c r="V45" s="71"/>
      <c r="W45" s="70"/>
      <c r="X45" s="71"/>
      <c r="Y45" s="71"/>
      <c r="Z45" s="70"/>
      <c r="AA45" s="71"/>
      <c r="AB45" s="71"/>
      <c r="AC45" s="70">
        <v>83</v>
      </c>
      <c r="AD45" s="71">
        <v>7</v>
      </c>
      <c r="AE45" s="52">
        <v>110</v>
      </c>
      <c r="AF45" s="70"/>
      <c r="AG45" s="71"/>
      <c r="AH45" s="53"/>
      <c r="AI45" s="51"/>
      <c r="AJ45" s="51"/>
      <c r="AK45" s="49"/>
      <c r="AL45" s="53"/>
      <c r="AM45" s="32"/>
      <c r="AN45" s="62">
        <f t="shared" si="25"/>
        <v>3</v>
      </c>
      <c r="AO45" s="62">
        <f t="shared" si="13"/>
        <v>35</v>
      </c>
      <c r="AP45" s="62">
        <f t="shared" si="14"/>
        <v>0</v>
      </c>
      <c r="AQ45" s="62">
        <f t="shared" si="15"/>
        <v>0</v>
      </c>
      <c r="AR45" s="62">
        <f t="shared" si="16"/>
        <v>9</v>
      </c>
      <c r="AS45" s="62">
        <f t="shared" si="17"/>
        <v>0</v>
      </c>
      <c r="AT45" s="62">
        <f t="shared" si="18"/>
        <v>0</v>
      </c>
      <c r="AU45" s="62">
        <f t="shared" si="19"/>
        <v>0</v>
      </c>
      <c r="AV45" s="62">
        <f t="shared" si="20"/>
        <v>110</v>
      </c>
      <c r="AW45" s="62">
        <f t="shared" si="21"/>
        <v>0</v>
      </c>
    </row>
    <row r="46" spans="1:49" s="27" customFormat="1" ht="12.75" x14ac:dyDescent="0.2">
      <c r="A46" s="113">
        <f t="shared" si="22"/>
        <v>37</v>
      </c>
      <c r="B46" s="78">
        <f t="shared" si="1"/>
        <v>6</v>
      </c>
      <c r="C46" s="39" t="s">
        <v>70</v>
      </c>
      <c r="D46" s="39" t="s">
        <v>75</v>
      </c>
      <c r="E46" s="43" t="s">
        <v>80</v>
      </c>
      <c r="F46" s="50">
        <f t="shared" si="23"/>
        <v>142</v>
      </c>
      <c r="G46" s="86">
        <f t="shared" si="24"/>
        <v>23.666666666666668</v>
      </c>
      <c r="H46" s="84">
        <v>194</v>
      </c>
      <c r="I46" s="45">
        <v>53</v>
      </c>
      <c r="J46" s="49">
        <v>5</v>
      </c>
      <c r="K46" s="70">
        <v>95</v>
      </c>
      <c r="L46" s="71">
        <v>37</v>
      </c>
      <c r="M46" s="71">
        <v>13</v>
      </c>
      <c r="N46" s="70">
        <v>304</v>
      </c>
      <c r="O46" s="71">
        <v>47</v>
      </c>
      <c r="P46" s="71">
        <v>18</v>
      </c>
      <c r="Q46" s="70">
        <v>90</v>
      </c>
      <c r="R46" s="72">
        <v>19</v>
      </c>
      <c r="S46" s="52">
        <v>35</v>
      </c>
      <c r="T46" s="70"/>
      <c r="U46" s="71"/>
      <c r="V46" s="71"/>
      <c r="W46" s="70">
        <v>176</v>
      </c>
      <c r="X46" s="71">
        <v>21</v>
      </c>
      <c r="Y46" s="71">
        <v>55</v>
      </c>
      <c r="Z46" s="70">
        <v>278</v>
      </c>
      <c r="AA46" s="71">
        <v>40</v>
      </c>
      <c r="AB46" s="71">
        <v>16</v>
      </c>
      <c r="AC46" s="70"/>
      <c r="AD46" s="71"/>
      <c r="AE46" s="52"/>
      <c r="AF46" s="70"/>
      <c r="AG46" s="71"/>
      <c r="AH46" s="53"/>
      <c r="AI46" s="51"/>
      <c r="AJ46" s="51"/>
      <c r="AK46" s="49"/>
      <c r="AL46" s="53"/>
      <c r="AM46" s="32"/>
      <c r="AN46" s="62">
        <f t="shared" si="25"/>
        <v>6</v>
      </c>
      <c r="AO46" s="62">
        <f t="shared" si="13"/>
        <v>5</v>
      </c>
      <c r="AP46" s="62">
        <f t="shared" si="14"/>
        <v>13</v>
      </c>
      <c r="AQ46" s="62">
        <f t="shared" si="15"/>
        <v>18</v>
      </c>
      <c r="AR46" s="62">
        <f t="shared" si="16"/>
        <v>35</v>
      </c>
      <c r="AS46" s="62">
        <f t="shared" si="17"/>
        <v>0</v>
      </c>
      <c r="AT46" s="62">
        <f t="shared" si="18"/>
        <v>55</v>
      </c>
      <c r="AU46" s="62">
        <f t="shared" si="19"/>
        <v>16</v>
      </c>
      <c r="AV46" s="62">
        <f t="shared" si="20"/>
        <v>0</v>
      </c>
      <c r="AW46" s="62">
        <f t="shared" si="21"/>
        <v>0</v>
      </c>
    </row>
    <row r="47" spans="1:49" s="27" customFormat="1" ht="12.75" x14ac:dyDescent="0.2">
      <c r="A47" s="113">
        <f t="shared" si="22"/>
        <v>38</v>
      </c>
      <c r="B47" s="78">
        <f t="shared" si="1"/>
        <v>3</v>
      </c>
      <c r="C47" s="39" t="s">
        <v>165</v>
      </c>
      <c r="D47" s="39" t="s">
        <v>76</v>
      </c>
      <c r="E47" s="43" t="s">
        <v>127</v>
      </c>
      <c r="F47" s="50">
        <f t="shared" si="23"/>
        <v>140</v>
      </c>
      <c r="G47" s="86">
        <f t="shared" si="24"/>
        <v>23.333333333333332</v>
      </c>
      <c r="H47" s="84">
        <v>175</v>
      </c>
      <c r="I47" s="45">
        <v>22</v>
      </c>
      <c r="J47" s="49">
        <v>50</v>
      </c>
      <c r="K47" s="70">
        <v>87</v>
      </c>
      <c r="L47" s="71">
        <v>15</v>
      </c>
      <c r="M47" s="71">
        <v>55</v>
      </c>
      <c r="N47" s="70"/>
      <c r="O47" s="71"/>
      <c r="P47" s="71"/>
      <c r="Q47" s="108">
        <v>90</v>
      </c>
      <c r="R47" s="109">
        <v>19</v>
      </c>
      <c r="S47" s="52">
        <v>35</v>
      </c>
      <c r="T47" s="70"/>
      <c r="U47" s="71"/>
      <c r="V47" s="71"/>
      <c r="W47" s="70"/>
      <c r="X47" s="71"/>
      <c r="Y47" s="71"/>
      <c r="Z47" s="70"/>
      <c r="AA47" s="71"/>
      <c r="AB47" s="71"/>
      <c r="AC47" s="70"/>
      <c r="AD47" s="71"/>
      <c r="AE47" s="52"/>
      <c r="AF47" s="70"/>
      <c r="AG47" s="71"/>
      <c r="AH47" s="53"/>
      <c r="AI47" s="51"/>
      <c r="AJ47" s="51"/>
      <c r="AK47" s="49"/>
      <c r="AL47" s="53"/>
      <c r="AM47" s="32"/>
      <c r="AN47" s="62">
        <f t="shared" si="25"/>
        <v>3</v>
      </c>
      <c r="AO47" s="62">
        <f t="shared" si="13"/>
        <v>50</v>
      </c>
      <c r="AP47" s="62">
        <f t="shared" si="14"/>
        <v>55</v>
      </c>
      <c r="AQ47" s="62">
        <f t="shared" si="15"/>
        <v>0</v>
      </c>
      <c r="AR47" s="62">
        <f t="shared" si="16"/>
        <v>35</v>
      </c>
      <c r="AS47" s="62">
        <f t="shared" si="17"/>
        <v>0</v>
      </c>
      <c r="AT47" s="62">
        <f t="shared" si="18"/>
        <v>0</v>
      </c>
      <c r="AU47" s="62">
        <f t="shared" si="19"/>
        <v>0</v>
      </c>
      <c r="AV47" s="62">
        <f t="shared" si="20"/>
        <v>0</v>
      </c>
      <c r="AW47" s="62">
        <f t="shared" si="21"/>
        <v>0</v>
      </c>
    </row>
    <row r="48" spans="1:49" s="27" customFormat="1" ht="12.75" x14ac:dyDescent="0.2">
      <c r="A48" s="113">
        <f t="shared" si="22"/>
        <v>38</v>
      </c>
      <c r="B48" s="78">
        <f t="shared" si="1"/>
        <v>2</v>
      </c>
      <c r="C48" s="39" t="s">
        <v>42</v>
      </c>
      <c r="D48" s="39" t="s">
        <v>77</v>
      </c>
      <c r="E48" s="43" t="s">
        <v>80</v>
      </c>
      <c r="F48" s="50">
        <f t="shared" si="23"/>
        <v>140</v>
      </c>
      <c r="G48" s="86">
        <f t="shared" si="24"/>
        <v>23.333333333333332</v>
      </c>
      <c r="H48" s="84">
        <v>174</v>
      </c>
      <c r="I48" s="45">
        <v>18</v>
      </c>
      <c r="J48" s="49">
        <v>80</v>
      </c>
      <c r="K48" s="70"/>
      <c r="L48" s="71"/>
      <c r="M48" s="71"/>
      <c r="N48" s="70"/>
      <c r="O48" s="71"/>
      <c r="P48" s="71"/>
      <c r="Q48" s="108"/>
      <c r="R48" s="109"/>
      <c r="S48" s="103"/>
      <c r="T48" s="70"/>
      <c r="U48" s="71"/>
      <c r="V48" s="71"/>
      <c r="W48" s="70">
        <v>175</v>
      </c>
      <c r="X48" s="71">
        <v>20</v>
      </c>
      <c r="Y48" s="71">
        <v>60</v>
      </c>
      <c r="Z48" s="70"/>
      <c r="AA48" s="71"/>
      <c r="AB48" s="71"/>
      <c r="AC48" s="70"/>
      <c r="AD48" s="71"/>
      <c r="AE48" s="52"/>
      <c r="AF48" s="70"/>
      <c r="AG48" s="71"/>
      <c r="AH48" s="53"/>
      <c r="AI48" s="51"/>
      <c r="AJ48" s="51"/>
      <c r="AK48" s="49"/>
      <c r="AL48" s="53"/>
      <c r="AM48" s="32"/>
      <c r="AN48" s="62">
        <f t="shared" si="25"/>
        <v>2</v>
      </c>
      <c r="AO48" s="62">
        <f t="shared" si="13"/>
        <v>80</v>
      </c>
      <c r="AP48" s="62">
        <f t="shared" si="14"/>
        <v>0</v>
      </c>
      <c r="AQ48" s="62">
        <f t="shared" si="15"/>
        <v>0</v>
      </c>
      <c r="AR48" s="62">
        <f t="shared" si="16"/>
        <v>0</v>
      </c>
      <c r="AS48" s="62">
        <f t="shared" si="17"/>
        <v>0</v>
      </c>
      <c r="AT48" s="62">
        <f t="shared" si="18"/>
        <v>60</v>
      </c>
      <c r="AU48" s="62">
        <f t="shared" si="19"/>
        <v>0</v>
      </c>
      <c r="AV48" s="62">
        <f t="shared" si="20"/>
        <v>0</v>
      </c>
      <c r="AW48" s="62">
        <f t="shared" si="21"/>
        <v>0</v>
      </c>
    </row>
    <row r="49" spans="1:49" s="27" customFormat="1" ht="12.75" x14ac:dyDescent="0.2">
      <c r="A49" s="113">
        <f t="shared" si="22"/>
        <v>40</v>
      </c>
      <c r="B49" s="78">
        <f>COUNT(I49,L49,X49,R49,U49,#REF!,AA49,AD49,AG49)</f>
        <v>7</v>
      </c>
      <c r="C49" s="39" t="s">
        <v>39</v>
      </c>
      <c r="D49" s="39" t="s">
        <v>74</v>
      </c>
      <c r="E49" s="43" t="s">
        <v>80</v>
      </c>
      <c r="F49" s="50">
        <f t="shared" si="23"/>
        <v>132</v>
      </c>
      <c r="G49" s="86">
        <f t="shared" si="24"/>
        <v>22</v>
      </c>
      <c r="H49" s="84">
        <v>189</v>
      </c>
      <c r="I49" s="45">
        <v>43</v>
      </c>
      <c r="J49" s="49">
        <v>9</v>
      </c>
      <c r="K49" s="70">
        <v>90</v>
      </c>
      <c r="L49" s="71">
        <v>23</v>
      </c>
      <c r="M49" s="71">
        <v>27</v>
      </c>
      <c r="N49" s="116"/>
      <c r="O49" s="117"/>
      <c r="P49" s="71"/>
      <c r="Q49" s="70">
        <v>103</v>
      </c>
      <c r="R49" s="72">
        <v>52</v>
      </c>
      <c r="S49" s="52">
        <v>0</v>
      </c>
      <c r="T49" s="70">
        <v>98</v>
      </c>
      <c r="U49" s="71">
        <v>36</v>
      </c>
      <c r="V49" s="71">
        <v>14</v>
      </c>
      <c r="W49" s="70">
        <v>179</v>
      </c>
      <c r="X49" s="71">
        <v>23</v>
      </c>
      <c r="Y49" s="71">
        <v>45</v>
      </c>
      <c r="Z49" s="70">
        <v>289</v>
      </c>
      <c r="AA49" s="71">
        <v>44</v>
      </c>
      <c r="AB49" s="71">
        <v>14</v>
      </c>
      <c r="AC49" s="70">
        <v>91</v>
      </c>
      <c r="AD49" s="71">
        <v>27</v>
      </c>
      <c r="AE49" s="52">
        <v>23</v>
      </c>
      <c r="AF49" s="70"/>
      <c r="AG49" s="71"/>
      <c r="AH49" s="53"/>
      <c r="AI49" s="51"/>
      <c r="AJ49" s="51"/>
      <c r="AK49" s="49"/>
      <c r="AL49" s="53"/>
      <c r="AM49" s="32"/>
      <c r="AN49" s="62">
        <f t="shared" si="25"/>
        <v>6</v>
      </c>
      <c r="AO49" s="62">
        <f t="shared" si="13"/>
        <v>9</v>
      </c>
      <c r="AP49" s="62">
        <f t="shared" si="14"/>
        <v>27</v>
      </c>
      <c r="AQ49" s="62">
        <f t="shared" si="15"/>
        <v>0</v>
      </c>
      <c r="AR49" s="62">
        <f t="shared" si="16"/>
        <v>0</v>
      </c>
      <c r="AS49" s="62">
        <f t="shared" si="17"/>
        <v>14</v>
      </c>
      <c r="AT49" s="62">
        <f t="shared" si="18"/>
        <v>45</v>
      </c>
      <c r="AU49" s="62">
        <f t="shared" si="19"/>
        <v>14</v>
      </c>
      <c r="AV49" s="62">
        <f t="shared" si="20"/>
        <v>23</v>
      </c>
      <c r="AW49" s="62">
        <f t="shared" si="21"/>
        <v>0</v>
      </c>
    </row>
    <row r="50" spans="1:49" s="27" customFormat="1" ht="12.75" x14ac:dyDescent="0.2">
      <c r="A50" s="113">
        <f t="shared" si="22"/>
        <v>41</v>
      </c>
      <c r="B50" s="78">
        <f t="shared" ref="B50:B81" si="26">COUNT(I50,L50,O50,R50,U50,X50,AA50,AD50,AG50)</f>
        <v>5</v>
      </c>
      <c r="C50" s="39" t="s">
        <v>46</v>
      </c>
      <c r="D50" s="39" t="s">
        <v>75</v>
      </c>
      <c r="E50" s="43" t="s">
        <v>80</v>
      </c>
      <c r="F50" s="50">
        <f t="shared" si="23"/>
        <v>127</v>
      </c>
      <c r="G50" s="86">
        <f t="shared" si="24"/>
        <v>21.166666666666668</v>
      </c>
      <c r="H50" s="84">
        <v>175</v>
      </c>
      <c r="I50" s="45">
        <v>22</v>
      </c>
      <c r="J50" s="49">
        <v>50</v>
      </c>
      <c r="K50" s="70"/>
      <c r="L50" s="71"/>
      <c r="M50" s="71"/>
      <c r="N50" s="70">
        <v>305</v>
      </c>
      <c r="O50" s="71">
        <v>48</v>
      </c>
      <c r="P50" s="71">
        <v>17</v>
      </c>
      <c r="Q50" s="70">
        <v>90</v>
      </c>
      <c r="R50" s="71">
        <v>19</v>
      </c>
      <c r="S50" s="71">
        <v>35</v>
      </c>
      <c r="T50" s="70"/>
      <c r="U50" s="71"/>
      <c r="V50" s="52"/>
      <c r="W50" s="70">
        <v>196</v>
      </c>
      <c r="X50" s="71">
        <v>39</v>
      </c>
      <c r="Y50" s="52">
        <v>13</v>
      </c>
      <c r="Z50" s="70">
        <v>294</v>
      </c>
      <c r="AA50" s="71">
        <v>49</v>
      </c>
      <c r="AB50" s="52">
        <v>12</v>
      </c>
      <c r="AC50" s="70"/>
      <c r="AD50" s="71"/>
      <c r="AE50" s="52"/>
      <c r="AF50" s="70"/>
      <c r="AG50" s="71"/>
      <c r="AH50" s="73"/>
      <c r="AI50" s="51"/>
      <c r="AJ50" s="51"/>
      <c r="AK50" s="49"/>
      <c r="AL50" s="54"/>
      <c r="AM50" s="32"/>
      <c r="AN50" s="62">
        <f t="shared" si="25"/>
        <v>5</v>
      </c>
      <c r="AO50" s="62">
        <f t="shared" si="13"/>
        <v>50</v>
      </c>
      <c r="AP50" s="62">
        <f t="shared" si="14"/>
        <v>0</v>
      </c>
      <c r="AQ50" s="62">
        <f t="shared" si="15"/>
        <v>17</v>
      </c>
      <c r="AR50" s="62">
        <f t="shared" si="16"/>
        <v>35</v>
      </c>
      <c r="AS50" s="62">
        <f t="shared" si="17"/>
        <v>0</v>
      </c>
      <c r="AT50" s="62">
        <f t="shared" si="18"/>
        <v>13</v>
      </c>
      <c r="AU50" s="62">
        <f t="shared" si="19"/>
        <v>12</v>
      </c>
      <c r="AV50" s="62">
        <f t="shared" si="20"/>
        <v>0</v>
      </c>
      <c r="AW50" s="62">
        <f t="shared" si="21"/>
        <v>0</v>
      </c>
    </row>
    <row r="51" spans="1:49" s="27" customFormat="1" ht="12.75" x14ac:dyDescent="0.2">
      <c r="A51" s="113">
        <f t="shared" si="22"/>
        <v>42</v>
      </c>
      <c r="B51" s="78">
        <f t="shared" si="26"/>
        <v>4</v>
      </c>
      <c r="C51" s="39" t="s">
        <v>112</v>
      </c>
      <c r="D51" s="39" t="s">
        <v>76</v>
      </c>
      <c r="E51" s="43" t="s">
        <v>80</v>
      </c>
      <c r="F51" s="50">
        <f t="shared" si="23"/>
        <v>109</v>
      </c>
      <c r="G51" s="86">
        <f t="shared" si="24"/>
        <v>18.166666666666668</v>
      </c>
      <c r="H51" s="84">
        <v>191</v>
      </c>
      <c r="I51" s="45">
        <v>49</v>
      </c>
      <c r="J51" s="49">
        <v>6</v>
      </c>
      <c r="K51" s="70">
        <v>88</v>
      </c>
      <c r="L51" s="71">
        <v>16</v>
      </c>
      <c r="M51" s="71">
        <v>50</v>
      </c>
      <c r="N51" s="70"/>
      <c r="O51" s="71"/>
      <c r="P51" s="71"/>
      <c r="Q51" s="108"/>
      <c r="R51" s="109"/>
      <c r="S51" s="103"/>
      <c r="T51" s="70"/>
      <c r="U51" s="71"/>
      <c r="V51" s="71"/>
      <c r="W51" s="70"/>
      <c r="X51" s="71"/>
      <c r="Y51" s="71"/>
      <c r="Z51" s="70">
        <v>272</v>
      </c>
      <c r="AA51" s="71">
        <v>33</v>
      </c>
      <c r="AB51" s="71">
        <v>30</v>
      </c>
      <c r="AC51" s="70">
        <v>91</v>
      </c>
      <c r="AD51" s="71">
        <v>27</v>
      </c>
      <c r="AE51" s="52">
        <v>23</v>
      </c>
      <c r="AF51" s="70"/>
      <c r="AG51" s="71"/>
      <c r="AH51" s="53"/>
      <c r="AI51" s="51"/>
      <c r="AJ51" s="51"/>
      <c r="AK51" s="49"/>
      <c r="AL51" s="53"/>
      <c r="AM51" s="32"/>
      <c r="AN51" s="62">
        <f t="shared" si="25"/>
        <v>4</v>
      </c>
      <c r="AO51" s="62">
        <f t="shared" si="13"/>
        <v>6</v>
      </c>
      <c r="AP51" s="62">
        <f t="shared" si="14"/>
        <v>50</v>
      </c>
      <c r="AQ51" s="62">
        <f t="shared" si="15"/>
        <v>0</v>
      </c>
      <c r="AR51" s="62">
        <f t="shared" si="16"/>
        <v>0</v>
      </c>
      <c r="AS51" s="62">
        <f t="shared" si="17"/>
        <v>0</v>
      </c>
      <c r="AT51" s="62">
        <f t="shared" si="18"/>
        <v>0</v>
      </c>
      <c r="AU51" s="62">
        <f t="shared" si="19"/>
        <v>30</v>
      </c>
      <c r="AV51" s="62">
        <f t="shared" si="20"/>
        <v>23</v>
      </c>
      <c r="AW51" s="62">
        <f t="shared" si="21"/>
        <v>0</v>
      </c>
    </row>
    <row r="52" spans="1:49" s="27" customFormat="1" ht="12.75" x14ac:dyDescent="0.2">
      <c r="A52" s="113">
        <f t="shared" si="22"/>
        <v>43</v>
      </c>
      <c r="B52" s="78">
        <f t="shared" si="26"/>
        <v>2</v>
      </c>
      <c r="C52" s="39" t="s">
        <v>176</v>
      </c>
      <c r="D52" s="39" t="s">
        <v>73</v>
      </c>
      <c r="E52" s="43" t="s">
        <v>80</v>
      </c>
      <c r="F52" s="50">
        <f t="shared" si="23"/>
        <v>103</v>
      </c>
      <c r="G52" s="86">
        <f t="shared" si="24"/>
        <v>17.166666666666668</v>
      </c>
      <c r="H52" s="84"/>
      <c r="I52" s="45"/>
      <c r="J52" s="49"/>
      <c r="K52" s="70"/>
      <c r="L52" s="71"/>
      <c r="M52" s="71"/>
      <c r="N52" s="70"/>
      <c r="O52" s="71"/>
      <c r="P52" s="71"/>
      <c r="Q52" s="70">
        <v>98</v>
      </c>
      <c r="R52" s="72">
        <v>37</v>
      </c>
      <c r="S52" s="52">
        <v>13</v>
      </c>
      <c r="T52" s="70"/>
      <c r="U52" s="71"/>
      <c r="V52" s="71"/>
      <c r="W52" s="70"/>
      <c r="X52" s="71"/>
      <c r="Y52" s="52"/>
      <c r="Z52" s="70"/>
      <c r="AA52" s="71"/>
      <c r="AB52" s="71"/>
      <c r="AC52" s="70">
        <v>84</v>
      </c>
      <c r="AD52" s="71">
        <v>9</v>
      </c>
      <c r="AE52" s="52">
        <v>90</v>
      </c>
      <c r="AF52" s="70"/>
      <c r="AG52" s="71"/>
      <c r="AH52" s="53"/>
      <c r="AI52" s="51"/>
      <c r="AJ52" s="51"/>
      <c r="AK52" s="49"/>
      <c r="AL52" s="53"/>
      <c r="AM52" s="32"/>
      <c r="AN52" s="62">
        <f t="shared" si="25"/>
        <v>2</v>
      </c>
      <c r="AO52" s="62">
        <f t="shared" si="13"/>
        <v>0</v>
      </c>
      <c r="AP52" s="62">
        <f t="shared" si="14"/>
        <v>0</v>
      </c>
      <c r="AQ52" s="62">
        <f t="shared" si="15"/>
        <v>0</v>
      </c>
      <c r="AR52" s="62">
        <f t="shared" si="16"/>
        <v>13</v>
      </c>
      <c r="AS52" s="62">
        <f t="shared" si="17"/>
        <v>0</v>
      </c>
      <c r="AT52" s="62">
        <f t="shared" si="18"/>
        <v>0</v>
      </c>
      <c r="AU52" s="62">
        <f t="shared" si="19"/>
        <v>0</v>
      </c>
      <c r="AV52" s="62">
        <f t="shared" si="20"/>
        <v>90</v>
      </c>
      <c r="AW52" s="62">
        <f t="shared" si="21"/>
        <v>0</v>
      </c>
    </row>
    <row r="53" spans="1:49" s="27" customFormat="1" ht="12.75" x14ac:dyDescent="0.2">
      <c r="A53" s="113">
        <f t="shared" si="22"/>
        <v>44</v>
      </c>
      <c r="B53" s="78">
        <f t="shared" si="26"/>
        <v>4</v>
      </c>
      <c r="C53" s="39" t="s">
        <v>235</v>
      </c>
      <c r="D53" s="39" t="s">
        <v>74</v>
      </c>
      <c r="E53" s="43" t="s">
        <v>80</v>
      </c>
      <c r="F53" s="50">
        <f t="shared" si="23"/>
        <v>101</v>
      </c>
      <c r="G53" s="86">
        <f t="shared" si="24"/>
        <v>16.833333333333332</v>
      </c>
      <c r="H53" s="84"/>
      <c r="I53" s="45"/>
      <c r="J53" s="49"/>
      <c r="K53" s="70">
        <v>94</v>
      </c>
      <c r="L53" s="71">
        <v>35</v>
      </c>
      <c r="M53" s="71">
        <v>15</v>
      </c>
      <c r="N53" s="70"/>
      <c r="O53" s="71"/>
      <c r="P53" s="71"/>
      <c r="Q53" s="108">
        <v>101</v>
      </c>
      <c r="R53" s="109">
        <v>45</v>
      </c>
      <c r="S53" s="103">
        <v>5</v>
      </c>
      <c r="T53" s="70">
        <v>88</v>
      </c>
      <c r="U53" s="71">
        <v>15</v>
      </c>
      <c r="V53" s="71">
        <v>55</v>
      </c>
      <c r="W53" s="70">
        <v>184</v>
      </c>
      <c r="X53" s="71">
        <v>28</v>
      </c>
      <c r="Y53" s="52">
        <v>26</v>
      </c>
      <c r="Z53" s="70"/>
      <c r="AA53" s="71"/>
      <c r="AB53" s="71"/>
      <c r="AC53" s="70"/>
      <c r="AD53" s="71"/>
      <c r="AE53" s="52"/>
      <c r="AF53" s="70"/>
      <c r="AG53" s="71"/>
      <c r="AH53" s="53"/>
      <c r="AI53" s="51"/>
      <c r="AJ53" s="51"/>
      <c r="AK53" s="49"/>
      <c r="AL53" s="53"/>
      <c r="AM53" s="32"/>
      <c r="AN53" s="62">
        <f t="shared" si="25"/>
        <v>4</v>
      </c>
      <c r="AO53" s="62">
        <f t="shared" si="13"/>
        <v>0</v>
      </c>
      <c r="AP53" s="62">
        <f t="shared" si="14"/>
        <v>15</v>
      </c>
      <c r="AQ53" s="62">
        <f t="shared" si="15"/>
        <v>0</v>
      </c>
      <c r="AR53" s="62">
        <f t="shared" si="16"/>
        <v>5</v>
      </c>
      <c r="AS53" s="62">
        <f t="shared" si="17"/>
        <v>55</v>
      </c>
      <c r="AT53" s="62">
        <f t="shared" si="18"/>
        <v>26</v>
      </c>
      <c r="AU53" s="62">
        <f t="shared" si="19"/>
        <v>0</v>
      </c>
      <c r="AV53" s="62">
        <f t="shared" si="20"/>
        <v>0</v>
      </c>
      <c r="AW53" s="62">
        <f t="shared" si="21"/>
        <v>0</v>
      </c>
    </row>
    <row r="54" spans="1:49" s="27" customFormat="1" ht="12.75" x14ac:dyDescent="0.2">
      <c r="A54" s="113">
        <f t="shared" si="22"/>
        <v>45</v>
      </c>
      <c r="B54" s="78">
        <f t="shared" si="26"/>
        <v>7</v>
      </c>
      <c r="C54" s="39" t="s">
        <v>135</v>
      </c>
      <c r="D54" s="39" t="s">
        <v>74</v>
      </c>
      <c r="E54" s="43" t="s">
        <v>80</v>
      </c>
      <c r="F54" s="50">
        <f t="shared" si="23"/>
        <v>100</v>
      </c>
      <c r="G54" s="86">
        <f t="shared" si="24"/>
        <v>16.666666666666668</v>
      </c>
      <c r="H54" s="84">
        <v>194</v>
      </c>
      <c r="I54" s="45">
        <v>53</v>
      </c>
      <c r="J54" s="49">
        <v>5</v>
      </c>
      <c r="K54" s="70">
        <v>104</v>
      </c>
      <c r="L54" s="71">
        <v>46</v>
      </c>
      <c r="M54" s="71">
        <v>4</v>
      </c>
      <c r="N54" s="70"/>
      <c r="O54" s="71"/>
      <c r="P54" s="71"/>
      <c r="Q54" s="70">
        <v>99</v>
      </c>
      <c r="R54" s="71">
        <v>40</v>
      </c>
      <c r="S54" s="71">
        <v>10</v>
      </c>
      <c r="T54" s="70">
        <v>93</v>
      </c>
      <c r="U54" s="71">
        <v>24</v>
      </c>
      <c r="V54" s="52">
        <v>26</v>
      </c>
      <c r="W54" s="70">
        <v>184</v>
      </c>
      <c r="X54" s="71">
        <v>28</v>
      </c>
      <c r="Y54" s="52">
        <v>26</v>
      </c>
      <c r="Z54" s="70">
        <v>284</v>
      </c>
      <c r="AA54" s="71">
        <v>43</v>
      </c>
      <c r="AB54" s="52">
        <v>15</v>
      </c>
      <c r="AC54" s="70">
        <v>93</v>
      </c>
      <c r="AD54" s="71">
        <v>32</v>
      </c>
      <c r="AE54" s="71">
        <v>18</v>
      </c>
      <c r="AF54" s="70"/>
      <c r="AG54" s="71"/>
      <c r="AH54" s="73"/>
      <c r="AI54" s="51"/>
      <c r="AJ54" s="51"/>
      <c r="AK54" s="49"/>
      <c r="AL54" s="54"/>
      <c r="AM54" s="32"/>
      <c r="AN54" s="62">
        <f t="shared" si="25"/>
        <v>7</v>
      </c>
      <c r="AO54" s="62">
        <f t="shared" si="13"/>
        <v>5</v>
      </c>
      <c r="AP54" s="62">
        <f t="shared" si="14"/>
        <v>4</v>
      </c>
      <c r="AQ54" s="62">
        <f t="shared" si="15"/>
        <v>0</v>
      </c>
      <c r="AR54" s="62">
        <f t="shared" si="16"/>
        <v>10</v>
      </c>
      <c r="AS54" s="62">
        <f t="shared" si="17"/>
        <v>26</v>
      </c>
      <c r="AT54" s="62">
        <f t="shared" si="18"/>
        <v>26</v>
      </c>
      <c r="AU54" s="62">
        <f t="shared" si="19"/>
        <v>15</v>
      </c>
      <c r="AV54" s="62">
        <f t="shared" si="20"/>
        <v>18</v>
      </c>
      <c r="AW54" s="62">
        <f t="shared" si="21"/>
        <v>0</v>
      </c>
    </row>
    <row r="55" spans="1:49" s="27" customFormat="1" ht="12.75" x14ac:dyDescent="0.2">
      <c r="A55" s="113">
        <f t="shared" si="22"/>
        <v>45</v>
      </c>
      <c r="B55" s="78">
        <f t="shared" si="26"/>
        <v>5</v>
      </c>
      <c r="C55" s="39" t="s">
        <v>110</v>
      </c>
      <c r="D55" s="39" t="s">
        <v>74</v>
      </c>
      <c r="E55" s="43" t="s">
        <v>80</v>
      </c>
      <c r="F55" s="50">
        <f t="shared" si="23"/>
        <v>100</v>
      </c>
      <c r="G55" s="86">
        <f t="shared" si="24"/>
        <v>16.666666666666668</v>
      </c>
      <c r="H55" s="84">
        <v>183</v>
      </c>
      <c r="I55" s="45">
        <v>35</v>
      </c>
      <c r="J55" s="49">
        <v>17</v>
      </c>
      <c r="K55" s="70">
        <v>89</v>
      </c>
      <c r="L55" s="71">
        <v>20</v>
      </c>
      <c r="M55" s="71">
        <v>30</v>
      </c>
      <c r="N55" s="70"/>
      <c r="O55" s="71"/>
      <c r="P55" s="71"/>
      <c r="Q55" s="108">
        <v>93</v>
      </c>
      <c r="R55" s="109">
        <v>27</v>
      </c>
      <c r="S55" s="103">
        <v>23</v>
      </c>
      <c r="T55" s="70"/>
      <c r="U55" s="71"/>
      <c r="V55" s="71"/>
      <c r="W55" s="70">
        <v>186</v>
      </c>
      <c r="X55" s="71">
        <v>30</v>
      </c>
      <c r="Y55" s="71">
        <v>22</v>
      </c>
      <c r="Z55" s="70"/>
      <c r="AA55" s="71"/>
      <c r="AB55" s="71"/>
      <c r="AC55" s="70">
        <v>99</v>
      </c>
      <c r="AD55" s="71">
        <v>42</v>
      </c>
      <c r="AE55" s="71">
        <v>8</v>
      </c>
      <c r="AF55" s="70"/>
      <c r="AG55" s="71"/>
      <c r="AH55" s="53"/>
      <c r="AI55" s="51"/>
      <c r="AJ55" s="51"/>
      <c r="AK55" s="49"/>
      <c r="AL55" s="53"/>
      <c r="AM55" s="32"/>
      <c r="AN55" s="62">
        <f t="shared" si="25"/>
        <v>5</v>
      </c>
      <c r="AO55" s="62">
        <f t="shared" si="13"/>
        <v>17</v>
      </c>
      <c r="AP55" s="62">
        <f t="shared" si="14"/>
        <v>30</v>
      </c>
      <c r="AQ55" s="62">
        <f t="shared" si="15"/>
        <v>0</v>
      </c>
      <c r="AR55" s="62">
        <f t="shared" si="16"/>
        <v>23</v>
      </c>
      <c r="AS55" s="62">
        <f t="shared" si="17"/>
        <v>0</v>
      </c>
      <c r="AT55" s="62">
        <f t="shared" si="18"/>
        <v>22</v>
      </c>
      <c r="AU55" s="62">
        <f t="shared" si="19"/>
        <v>0</v>
      </c>
      <c r="AV55" s="62">
        <f t="shared" si="20"/>
        <v>8</v>
      </c>
      <c r="AW55" s="62">
        <f t="shared" si="21"/>
        <v>0</v>
      </c>
    </row>
    <row r="56" spans="1:49" s="27" customFormat="1" ht="12.75" x14ac:dyDescent="0.2">
      <c r="A56" s="113">
        <f t="shared" si="22"/>
        <v>47</v>
      </c>
      <c r="B56" s="78">
        <f t="shared" si="26"/>
        <v>3</v>
      </c>
      <c r="C56" s="39" t="s">
        <v>186</v>
      </c>
      <c r="D56" s="39" t="s">
        <v>74</v>
      </c>
      <c r="E56" s="43" t="s">
        <v>80</v>
      </c>
      <c r="F56" s="50">
        <f t="shared" si="23"/>
        <v>99</v>
      </c>
      <c r="G56" s="86">
        <f t="shared" si="24"/>
        <v>16.5</v>
      </c>
      <c r="H56" s="84"/>
      <c r="I56" s="45"/>
      <c r="J56" s="49"/>
      <c r="K56" s="70"/>
      <c r="L56" s="71"/>
      <c r="M56" s="71"/>
      <c r="N56" s="70">
        <v>308</v>
      </c>
      <c r="O56" s="71">
        <v>49</v>
      </c>
      <c r="P56" s="71">
        <v>16</v>
      </c>
      <c r="Q56" s="108">
        <v>102</v>
      </c>
      <c r="R56" s="109">
        <v>47</v>
      </c>
      <c r="S56" s="103">
        <v>3</v>
      </c>
      <c r="T56" s="70"/>
      <c r="U56" s="71"/>
      <c r="V56" s="71"/>
      <c r="W56" s="70"/>
      <c r="X56" s="71"/>
      <c r="Y56" s="52"/>
      <c r="Z56" s="70"/>
      <c r="AA56" s="71"/>
      <c r="AB56" s="71"/>
      <c r="AC56" s="70">
        <v>85</v>
      </c>
      <c r="AD56" s="71">
        <v>10</v>
      </c>
      <c r="AE56" s="52">
        <v>80</v>
      </c>
      <c r="AF56" s="70"/>
      <c r="AG56" s="71"/>
      <c r="AH56" s="53"/>
      <c r="AI56" s="51"/>
      <c r="AJ56" s="51"/>
      <c r="AK56" s="49"/>
      <c r="AL56" s="53"/>
      <c r="AM56" s="32"/>
      <c r="AN56" s="62">
        <f t="shared" si="25"/>
        <v>3</v>
      </c>
      <c r="AO56" s="62">
        <f t="shared" si="13"/>
        <v>0</v>
      </c>
      <c r="AP56" s="62">
        <f t="shared" si="14"/>
        <v>0</v>
      </c>
      <c r="AQ56" s="62">
        <f t="shared" si="15"/>
        <v>16</v>
      </c>
      <c r="AR56" s="62">
        <f t="shared" si="16"/>
        <v>3</v>
      </c>
      <c r="AS56" s="62">
        <f t="shared" si="17"/>
        <v>0</v>
      </c>
      <c r="AT56" s="62">
        <f t="shared" si="18"/>
        <v>0</v>
      </c>
      <c r="AU56" s="62">
        <f t="shared" si="19"/>
        <v>0</v>
      </c>
      <c r="AV56" s="62">
        <f t="shared" si="20"/>
        <v>80</v>
      </c>
      <c r="AW56" s="62">
        <f t="shared" si="21"/>
        <v>0</v>
      </c>
    </row>
    <row r="57" spans="1:49" s="27" customFormat="1" ht="12.75" x14ac:dyDescent="0.2">
      <c r="A57" s="113">
        <f t="shared" si="22"/>
        <v>48</v>
      </c>
      <c r="B57" s="78">
        <f t="shared" si="26"/>
        <v>5</v>
      </c>
      <c r="C57" s="39" t="s">
        <v>159</v>
      </c>
      <c r="D57" s="39" t="s">
        <v>76</v>
      </c>
      <c r="E57" s="43" t="s">
        <v>80</v>
      </c>
      <c r="F57" s="50">
        <f t="shared" si="23"/>
        <v>98</v>
      </c>
      <c r="G57" s="86">
        <f t="shared" si="24"/>
        <v>16.333333333333332</v>
      </c>
      <c r="H57" s="84">
        <v>192</v>
      </c>
      <c r="I57" s="45">
        <v>50</v>
      </c>
      <c r="J57" s="49">
        <v>5</v>
      </c>
      <c r="K57" s="70"/>
      <c r="L57" s="71"/>
      <c r="M57" s="71"/>
      <c r="N57" s="70">
        <v>291</v>
      </c>
      <c r="O57" s="71">
        <v>37</v>
      </c>
      <c r="P57" s="71">
        <v>28</v>
      </c>
      <c r="Q57" s="70">
        <v>92</v>
      </c>
      <c r="R57" s="72">
        <v>26</v>
      </c>
      <c r="S57" s="52">
        <v>24</v>
      </c>
      <c r="T57" s="70">
        <v>93</v>
      </c>
      <c r="U57" s="71">
        <v>24</v>
      </c>
      <c r="V57" s="52">
        <v>26</v>
      </c>
      <c r="W57" s="70"/>
      <c r="X57" s="71"/>
      <c r="Y57" s="52"/>
      <c r="Z57" s="70">
        <v>282</v>
      </c>
      <c r="AA57" s="71">
        <v>42</v>
      </c>
      <c r="AB57" s="52">
        <v>15</v>
      </c>
      <c r="AC57" s="70"/>
      <c r="AD57" s="71"/>
      <c r="AE57" s="52"/>
      <c r="AF57" s="70"/>
      <c r="AG57" s="71"/>
      <c r="AH57" s="73"/>
      <c r="AI57" s="51"/>
      <c r="AJ57" s="51"/>
      <c r="AK57" s="49"/>
      <c r="AL57" s="54"/>
      <c r="AM57" s="32"/>
      <c r="AN57" s="62">
        <f t="shared" si="25"/>
        <v>5</v>
      </c>
      <c r="AO57" s="62">
        <f t="shared" si="13"/>
        <v>5</v>
      </c>
      <c r="AP57" s="62">
        <f t="shared" si="14"/>
        <v>0</v>
      </c>
      <c r="AQ57" s="62">
        <f t="shared" si="15"/>
        <v>28</v>
      </c>
      <c r="AR57" s="62">
        <f t="shared" si="16"/>
        <v>24</v>
      </c>
      <c r="AS57" s="62">
        <f t="shared" si="17"/>
        <v>26</v>
      </c>
      <c r="AT57" s="62">
        <f t="shared" si="18"/>
        <v>0</v>
      </c>
      <c r="AU57" s="62">
        <f t="shared" si="19"/>
        <v>15</v>
      </c>
      <c r="AV57" s="62">
        <f t="shared" si="20"/>
        <v>0</v>
      </c>
      <c r="AW57" s="62">
        <f t="shared" si="21"/>
        <v>0</v>
      </c>
    </row>
    <row r="58" spans="1:49" s="27" customFormat="1" ht="12.75" x14ac:dyDescent="0.2">
      <c r="A58" s="113">
        <f t="shared" si="22"/>
        <v>49</v>
      </c>
      <c r="B58" s="78">
        <f t="shared" si="26"/>
        <v>2</v>
      </c>
      <c r="C58" s="39" t="s">
        <v>171</v>
      </c>
      <c r="D58" s="39" t="s">
        <v>74</v>
      </c>
      <c r="E58" s="43" t="s">
        <v>80</v>
      </c>
      <c r="F58" s="50">
        <f t="shared" si="23"/>
        <v>97</v>
      </c>
      <c r="G58" s="86">
        <f t="shared" si="24"/>
        <v>16.166666666666668</v>
      </c>
      <c r="H58" s="84"/>
      <c r="I58" s="45"/>
      <c r="J58" s="49"/>
      <c r="K58" s="70"/>
      <c r="L58" s="71"/>
      <c r="M58" s="71"/>
      <c r="N58" s="70">
        <v>272</v>
      </c>
      <c r="O58" s="71">
        <v>24</v>
      </c>
      <c r="P58" s="71">
        <v>80</v>
      </c>
      <c r="Q58" s="108"/>
      <c r="R58" s="109"/>
      <c r="S58" s="103"/>
      <c r="T58" s="70">
        <v>97</v>
      </c>
      <c r="U58" s="71">
        <v>33</v>
      </c>
      <c r="V58" s="71">
        <v>17</v>
      </c>
      <c r="W58" s="70"/>
      <c r="X58" s="71"/>
      <c r="Y58" s="52"/>
      <c r="Z58" s="70"/>
      <c r="AA58" s="71"/>
      <c r="AB58" s="71"/>
      <c r="AC58" s="70"/>
      <c r="AD58" s="71"/>
      <c r="AE58" s="52"/>
      <c r="AF58" s="70"/>
      <c r="AG58" s="71"/>
      <c r="AH58" s="53"/>
      <c r="AI58" s="51"/>
      <c r="AJ58" s="51"/>
      <c r="AK58" s="49"/>
      <c r="AL58" s="53"/>
      <c r="AM58" s="32"/>
      <c r="AN58" s="62">
        <f t="shared" si="25"/>
        <v>2</v>
      </c>
      <c r="AO58" s="62">
        <f t="shared" si="13"/>
        <v>0</v>
      </c>
      <c r="AP58" s="62">
        <f t="shared" si="14"/>
        <v>0</v>
      </c>
      <c r="AQ58" s="62">
        <f t="shared" si="15"/>
        <v>80</v>
      </c>
      <c r="AR58" s="62">
        <f t="shared" si="16"/>
        <v>0</v>
      </c>
      <c r="AS58" s="62">
        <f t="shared" si="17"/>
        <v>17</v>
      </c>
      <c r="AT58" s="62">
        <f t="shared" si="18"/>
        <v>0</v>
      </c>
      <c r="AU58" s="62">
        <f t="shared" si="19"/>
        <v>0</v>
      </c>
      <c r="AV58" s="62">
        <f t="shared" si="20"/>
        <v>0</v>
      </c>
      <c r="AW58" s="62">
        <f t="shared" si="21"/>
        <v>0</v>
      </c>
    </row>
    <row r="59" spans="1:49" s="27" customFormat="1" ht="12.75" x14ac:dyDescent="0.2">
      <c r="A59" s="113">
        <f t="shared" si="22"/>
        <v>50</v>
      </c>
      <c r="B59" s="78">
        <f t="shared" si="26"/>
        <v>2</v>
      </c>
      <c r="C59" s="39" t="s">
        <v>174</v>
      </c>
      <c r="D59" s="39" t="s">
        <v>74</v>
      </c>
      <c r="E59" s="43" t="s">
        <v>80</v>
      </c>
      <c r="F59" s="50">
        <f t="shared" si="23"/>
        <v>95</v>
      </c>
      <c r="G59" s="86">
        <f t="shared" si="24"/>
        <v>15.833333333333334</v>
      </c>
      <c r="H59" s="84"/>
      <c r="I59" s="45"/>
      <c r="J59" s="49"/>
      <c r="K59" s="70"/>
      <c r="L59" s="71"/>
      <c r="M59" s="71"/>
      <c r="N59" s="70"/>
      <c r="O59" s="71"/>
      <c r="P59" s="71"/>
      <c r="Q59" s="108"/>
      <c r="R59" s="109"/>
      <c r="S59" s="103"/>
      <c r="T59" s="70">
        <v>88</v>
      </c>
      <c r="U59" s="71">
        <v>15</v>
      </c>
      <c r="V59" s="71">
        <v>55</v>
      </c>
      <c r="W59" s="70">
        <v>181</v>
      </c>
      <c r="X59" s="71">
        <v>24</v>
      </c>
      <c r="Y59" s="71">
        <v>40</v>
      </c>
      <c r="Z59" s="70"/>
      <c r="AA59" s="71"/>
      <c r="AB59" s="71"/>
      <c r="AC59" s="70"/>
      <c r="AD59" s="71"/>
      <c r="AE59" s="52"/>
      <c r="AF59" s="70"/>
      <c r="AG59" s="71"/>
      <c r="AH59" s="53"/>
      <c r="AI59" s="51"/>
      <c r="AJ59" s="51"/>
      <c r="AK59" s="49"/>
      <c r="AL59" s="53"/>
      <c r="AM59" s="32"/>
      <c r="AN59" s="62">
        <f t="shared" si="25"/>
        <v>2</v>
      </c>
      <c r="AO59" s="62">
        <f t="shared" si="13"/>
        <v>0</v>
      </c>
      <c r="AP59" s="62">
        <f t="shared" si="14"/>
        <v>0</v>
      </c>
      <c r="AQ59" s="62">
        <f t="shared" si="15"/>
        <v>0</v>
      </c>
      <c r="AR59" s="62">
        <f t="shared" si="16"/>
        <v>0</v>
      </c>
      <c r="AS59" s="62">
        <f t="shared" si="17"/>
        <v>55</v>
      </c>
      <c r="AT59" s="62">
        <f t="shared" si="18"/>
        <v>40</v>
      </c>
      <c r="AU59" s="62">
        <f t="shared" si="19"/>
        <v>0</v>
      </c>
      <c r="AV59" s="62">
        <f t="shared" si="20"/>
        <v>0</v>
      </c>
      <c r="AW59" s="62">
        <f t="shared" si="21"/>
        <v>0</v>
      </c>
    </row>
    <row r="60" spans="1:49" s="27" customFormat="1" ht="12.75" x14ac:dyDescent="0.2">
      <c r="A60" s="113">
        <f t="shared" si="22"/>
        <v>50</v>
      </c>
      <c r="B60" s="78">
        <f t="shared" si="26"/>
        <v>1</v>
      </c>
      <c r="C60" s="39" t="s">
        <v>131</v>
      </c>
      <c r="D60" s="39" t="s">
        <v>75</v>
      </c>
      <c r="E60" s="43" t="s">
        <v>155</v>
      </c>
      <c r="F60" s="50">
        <f t="shared" si="23"/>
        <v>95</v>
      </c>
      <c r="G60" s="86">
        <f t="shared" si="24"/>
        <v>15.833333333333334</v>
      </c>
      <c r="H60" s="84"/>
      <c r="I60" s="45"/>
      <c r="J60" s="49"/>
      <c r="K60" s="70"/>
      <c r="L60" s="71"/>
      <c r="M60" s="71"/>
      <c r="N60" s="70">
        <v>269</v>
      </c>
      <c r="O60" s="71">
        <v>21</v>
      </c>
      <c r="P60" s="71">
        <v>95</v>
      </c>
      <c r="Q60" s="108"/>
      <c r="R60" s="109"/>
      <c r="S60" s="103"/>
      <c r="T60" s="70"/>
      <c r="U60" s="71"/>
      <c r="V60" s="71"/>
      <c r="W60" s="70"/>
      <c r="X60" s="71"/>
      <c r="Y60" s="71"/>
      <c r="Z60" s="70"/>
      <c r="AA60" s="71"/>
      <c r="AB60" s="71"/>
      <c r="AC60" s="70"/>
      <c r="AD60" s="71"/>
      <c r="AE60" s="52"/>
      <c r="AF60" s="70"/>
      <c r="AG60" s="71"/>
      <c r="AH60" s="53"/>
      <c r="AI60" s="51"/>
      <c r="AJ60" s="51"/>
      <c r="AK60" s="49"/>
      <c r="AL60" s="53"/>
      <c r="AM60" s="32"/>
      <c r="AN60" s="62">
        <f t="shared" si="25"/>
        <v>1</v>
      </c>
      <c r="AO60" s="62">
        <f t="shared" si="13"/>
        <v>0</v>
      </c>
      <c r="AP60" s="62">
        <f t="shared" si="14"/>
        <v>0</v>
      </c>
      <c r="AQ60" s="62">
        <f t="shared" si="15"/>
        <v>95</v>
      </c>
      <c r="AR60" s="62">
        <f t="shared" si="16"/>
        <v>0</v>
      </c>
      <c r="AS60" s="62">
        <f t="shared" si="17"/>
        <v>0</v>
      </c>
      <c r="AT60" s="62">
        <f t="shared" si="18"/>
        <v>0</v>
      </c>
      <c r="AU60" s="62">
        <f t="shared" si="19"/>
        <v>0</v>
      </c>
      <c r="AV60" s="62">
        <f t="shared" si="20"/>
        <v>0</v>
      </c>
      <c r="AW60" s="62">
        <f t="shared" si="21"/>
        <v>0</v>
      </c>
    </row>
    <row r="61" spans="1:49" s="27" customFormat="1" ht="12.75" x14ac:dyDescent="0.2">
      <c r="A61" s="113">
        <f t="shared" si="22"/>
        <v>52</v>
      </c>
      <c r="B61" s="78">
        <f t="shared" si="26"/>
        <v>4</v>
      </c>
      <c r="C61" s="39" t="s">
        <v>109</v>
      </c>
      <c r="D61" s="39" t="s">
        <v>76</v>
      </c>
      <c r="E61" s="43" t="s">
        <v>80</v>
      </c>
      <c r="F61" s="50">
        <f t="shared" si="23"/>
        <v>88</v>
      </c>
      <c r="G61" s="86">
        <f t="shared" si="24"/>
        <v>14.666666666666666</v>
      </c>
      <c r="H61" s="84">
        <v>178</v>
      </c>
      <c r="I61" s="45">
        <v>29</v>
      </c>
      <c r="J61" s="49">
        <v>23</v>
      </c>
      <c r="K61" s="70">
        <v>107</v>
      </c>
      <c r="L61" s="71">
        <v>49</v>
      </c>
      <c r="M61" s="71">
        <v>2</v>
      </c>
      <c r="N61" s="70"/>
      <c r="O61" s="71"/>
      <c r="P61" s="71"/>
      <c r="Q61" s="108">
        <v>96</v>
      </c>
      <c r="R61" s="109">
        <v>32</v>
      </c>
      <c r="S61" s="103">
        <v>18</v>
      </c>
      <c r="T61" s="70"/>
      <c r="U61" s="71"/>
      <c r="V61" s="71"/>
      <c r="W61" s="70"/>
      <c r="X61" s="71"/>
      <c r="Y61" s="71"/>
      <c r="Z61" s="70">
        <v>260</v>
      </c>
      <c r="AA61" s="71">
        <v>25</v>
      </c>
      <c r="AB61" s="71">
        <v>45</v>
      </c>
      <c r="AC61" s="70"/>
      <c r="AD61" s="71"/>
      <c r="AE61" s="71"/>
      <c r="AF61" s="70"/>
      <c r="AG61" s="71"/>
      <c r="AH61" s="73"/>
      <c r="AI61" s="51"/>
      <c r="AJ61" s="51"/>
      <c r="AK61" s="49"/>
      <c r="AL61" s="54"/>
      <c r="AM61" s="32"/>
      <c r="AN61" s="62">
        <f t="shared" si="25"/>
        <v>4</v>
      </c>
      <c r="AO61" s="62">
        <f t="shared" si="13"/>
        <v>23</v>
      </c>
      <c r="AP61" s="62">
        <f t="shared" si="14"/>
        <v>2</v>
      </c>
      <c r="AQ61" s="62">
        <f t="shared" si="15"/>
        <v>0</v>
      </c>
      <c r="AR61" s="62">
        <f t="shared" si="16"/>
        <v>18</v>
      </c>
      <c r="AS61" s="62">
        <f t="shared" si="17"/>
        <v>0</v>
      </c>
      <c r="AT61" s="62">
        <f t="shared" si="18"/>
        <v>0</v>
      </c>
      <c r="AU61" s="62">
        <f t="shared" si="19"/>
        <v>45</v>
      </c>
      <c r="AV61" s="62">
        <f t="shared" si="20"/>
        <v>0</v>
      </c>
      <c r="AW61" s="62">
        <f t="shared" si="21"/>
        <v>0</v>
      </c>
    </row>
    <row r="62" spans="1:49" s="27" customFormat="1" ht="12.75" x14ac:dyDescent="0.2">
      <c r="A62" s="113">
        <f t="shared" si="22"/>
        <v>53</v>
      </c>
      <c r="B62" s="78">
        <f t="shared" si="26"/>
        <v>2</v>
      </c>
      <c r="C62" s="39" t="s">
        <v>117</v>
      </c>
      <c r="D62" s="39" t="s">
        <v>76</v>
      </c>
      <c r="E62" s="43" t="s">
        <v>80</v>
      </c>
      <c r="F62" s="50">
        <f t="shared" si="23"/>
        <v>85</v>
      </c>
      <c r="G62" s="86">
        <f t="shared" si="24"/>
        <v>14.166666666666666</v>
      </c>
      <c r="H62" s="84"/>
      <c r="I62" s="45"/>
      <c r="J62" s="49"/>
      <c r="K62" s="70">
        <v>85</v>
      </c>
      <c r="L62" s="71">
        <v>13</v>
      </c>
      <c r="M62" s="71">
        <v>65</v>
      </c>
      <c r="N62" s="70"/>
      <c r="O62" s="71"/>
      <c r="P62" s="71"/>
      <c r="Q62" s="70"/>
      <c r="R62" s="72"/>
      <c r="S62" s="52"/>
      <c r="T62" s="70"/>
      <c r="U62" s="71"/>
      <c r="V62" s="71"/>
      <c r="W62" s="70"/>
      <c r="X62" s="71"/>
      <c r="Y62" s="52"/>
      <c r="Z62" s="70">
        <v>276</v>
      </c>
      <c r="AA62" s="71">
        <v>38</v>
      </c>
      <c r="AB62" s="71">
        <v>20</v>
      </c>
      <c r="AC62" s="70"/>
      <c r="AD62" s="71"/>
      <c r="AE62" s="52"/>
      <c r="AF62" s="70"/>
      <c r="AG62" s="71"/>
      <c r="AH62" s="53"/>
      <c r="AI62" s="51"/>
      <c r="AJ62" s="51"/>
      <c r="AK62" s="49"/>
      <c r="AL62" s="53"/>
      <c r="AM62" s="32"/>
      <c r="AN62" s="62">
        <f t="shared" si="25"/>
        <v>2</v>
      </c>
      <c r="AO62" s="62">
        <f t="shared" si="13"/>
        <v>0</v>
      </c>
      <c r="AP62" s="62">
        <f t="shared" si="14"/>
        <v>65</v>
      </c>
      <c r="AQ62" s="62">
        <f t="shared" si="15"/>
        <v>0</v>
      </c>
      <c r="AR62" s="62">
        <f t="shared" si="16"/>
        <v>0</v>
      </c>
      <c r="AS62" s="62">
        <f t="shared" si="17"/>
        <v>0</v>
      </c>
      <c r="AT62" s="62">
        <f t="shared" si="18"/>
        <v>0</v>
      </c>
      <c r="AU62" s="62">
        <f t="shared" si="19"/>
        <v>20</v>
      </c>
      <c r="AV62" s="62">
        <f t="shared" si="20"/>
        <v>0</v>
      </c>
      <c r="AW62" s="62">
        <f t="shared" si="21"/>
        <v>0</v>
      </c>
    </row>
    <row r="63" spans="1:49" s="27" customFormat="1" ht="12.75" x14ac:dyDescent="0.2">
      <c r="A63" s="113">
        <f t="shared" si="22"/>
        <v>54</v>
      </c>
      <c r="B63" s="78">
        <f t="shared" si="26"/>
        <v>4</v>
      </c>
      <c r="C63" s="39" t="s">
        <v>45</v>
      </c>
      <c r="D63" s="39" t="s">
        <v>73</v>
      </c>
      <c r="E63" s="43" t="s">
        <v>80</v>
      </c>
      <c r="F63" s="50">
        <f t="shared" si="23"/>
        <v>84</v>
      </c>
      <c r="G63" s="86">
        <f t="shared" si="24"/>
        <v>14</v>
      </c>
      <c r="H63" s="84"/>
      <c r="I63" s="45"/>
      <c r="J63" s="49"/>
      <c r="K63" s="70"/>
      <c r="L63" s="71"/>
      <c r="M63" s="71"/>
      <c r="N63" s="70">
        <v>294</v>
      </c>
      <c r="O63" s="71">
        <v>39</v>
      </c>
      <c r="P63" s="71">
        <v>26</v>
      </c>
      <c r="Q63" s="108"/>
      <c r="R63" s="109"/>
      <c r="S63" s="103"/>
      <c r="T63" s="70"/>
      <c r="U63" s="71"/>
      <c r="V63" s="71"/>
      <c r="W63" s="70">
        <v>191</v>
      </c>
      <c r="X63" s="71">
        <v>33</v>
      </c>
      <c r="Y63" s="71">
        <v>19</v>
      </c>
      <c r="Z63" s="70">
        <v>280</v>
      </c>
      <c r="AA63" s="71">
        <v>41</v>
      </c>
      <c r="AB63" s="71">
        <v>16</v>
      </c>
      <c r="AC63" s="70">
        <v>91</v>
      </c>
      <c r="AD63" s="71">
        <v>27</v>
      </c>
      <c r="AE63" s="52">
        <v>23</v>
      </c>
      <c r="AF63" s="70"/>
      <c r="AG63" s="71"/>
      <c r="AH63" s="53"/>
      <c r="AI63" s="51"/>
      <c r="AJ63" s="51"/>
      <c r="AK63" s="49"/>
      <c r="AL63" s="53"/>
      <c r="AM63" s="32"/>
      <c r="AN63" s="62">
        <f t="shared" si="25"/>
        <v>4</v>
      </c>
      <c r="AO63" s="62">
        <f t="shared" si="13"/>
        <v>0</v>
      </c>
      <c r="AP63" s="62">
        <f t="shared" si="14"/>
        <v>0</v>
      </c>
      <c r="AQ63" s="62">
        <f t="shared" si="15"/>
        <v>26</v>
      </c>
      <c r="AR63" s="62">
        <f t="shared" si="16"/>
        <v>0</v>
      </c>
      <c r="AS63" s="62">
        <f t="shared" si="17"/>
        <v>0</v>
      </c>
      <c r="AT63" s="62">
        <f t="shared" si="18"/>
        <v>19</v>
      </c>
      <c r="AU63" s="62">
        <f t="shared" si="19"/>
        <v>16</v>
      </c>
      <c r="AV63" s="62">
        <f t="shared" si="20"/>
        <v>23</v>
      </c>
      <c r="AW63" s="62">
        <f t="shared" si="21"/>
        <v>0</v>
      </c>
    </row>
    <row r="64" spans="1:49" s="27" customFormat="1" ht="12.75" x14ac:dyDescent="0.2">
      <c r="A64" s="113">
        <f t="shared" si="22"/>
        <v>54</v>
      </c>
      <c r="B64" s="78">
        <f t="shared" si="26"/>
        <v>3</v>
      </c>
      <c r="C64" s="39" t="s">
        <v>239</v>
      </c>
      <c r="D64" s="39" t="s">
        <v>77</v>
      </c>
      <c r="E64" s="43" t="s">
        <v>80</v>
      </c>
      <c r="F64" s="50">
        <f t="shared" si="23"/>
        <v>84</v>
      </c>
      <c r="G64" s="86">
        <f t="shared" si="24"/>
        <v>14</v>
      </c>
      <c r="H64" s="84"/>
      <c r="I64" s="45"/>
      <c r="J64" s="49"/>
      <c r="K64" s="70">
        <v>101</v>
      </c>
      <c r="L64" s="71">
        <v>44</v>
      </c>
      <c r="M64" s="71">
        <v>6</v>
      </c>
      <c r="N64" s="70"/>
      <c r="O64" s="71"/>
      <c r="P64" s="71"/>
      <c r="Q64" s="108">
        <v>98</v>
      </c>
      <c r="R64" s="109">
        <v>37</v>
      </c>
      <c r="S64" s="103">
        <v>13</v>
      </c>
      <c r="T64" s="70">
        <v>87</v>
      </c>
      <c r="U64" s="71">
        <v>13</v>
      </c>
      <c r="V64" s="71">
        <v>65</v>
      </c>
      <c r="W64" s="70"/>
      <c r="X64" s="71" t="s">
        <v>293</v>
      </c>
      <c r="Y64" s="52">
        <v>0</v>
      </c>
      <c r="Z64" s="70"/>
      <c r="AA64" s="71"/>
      <c r="AB64" s="71"/>
      <c r="AC64" s="70"/>
      <c r="AD64" s="71"/>
      <c r="AE64" s="52"/>
      <c r="AF64" s="70"/>
      <c r="AG64" s="71"/>
      <c r="AH64" s="53"/>
      <c r="AI64" s="51"/>
      <c r="AJ64" s="51"/>
      <c r="AK64" s="49"/>
      <c r="AL64" s="53"/>
      <c r="AM64" s="32"/>
      <c r="AN64" s="62">
        <f t="shared" si="25"/>
        <v>3</v>
      </c>
      <c r="AO64" s="62">
        <f t="shared" si="13"/>
        <v>0</v>
      </c>
      <c r="AP64" s="62">
        <f t="shared" si="14"/>
        <v>6</v>
      </c>
      <c r="AQ64" s="62">
        <f t="shared" si="15"/>
        <v>0</v>
      </c>
      <c r="AR64" s="62">
        <f t="shared" si="16"/>
        <v>13</v>
      </c>
      <c r="AS64" s="62">
        <f t="shared" si="17"/>
        <v>65</v>
      </c>
      <c r="AT64" s="62">
        <f t="shared" si="18"/>
        <v>0</v>
      </c>
      <c r="AU64" s="62">
        <f t="shared" si="19"/>
        <v>0</v>
      </c>
      <c r="AV64" s="62">
        <f t="shared" si="20"/>
        <v>0</v>
      </c>
      <c r="AW64" s="62">
        <f t="shared" si="21"/>
        <v>0</v>
      </c>
    </row>
    <row r="65" spans="1:49" s="27" customFormat="1" ht="12.75" x14ac:dyDescent="0.2">
      <c r="A65" s="113">
        <f t="shared" si="22"/>
        <v>56</v>
      </c>
      <c r="B65" s="78">
        <f t="shared" si="26"/>
        <v>1</v>
      </c>
      <c r="C65" s="39" t="s">
        <v>137</v>
      </c>
      <c r="D65" s="39" t="s">
        <v>77</v>
      </c>
      <c r="E65" s="43" t="s">
        <v>80</v>
      </c>
      <c r="F65" s="50">
        <f t="shared" si="23"/>
        <v>80</v>
      </c>
      <c r="G65" s="86">
        <f t="shared" si="24"/>
        <v>13.333333333333334</v>
      </c>
      <c r="H65" s="84"/>
      <c r="I65" s="45"/>
      <c r="J65" s="49"/>
      <c r="K65" s="70"/>
      <c r="L65" s="71"/>
      <c r="M65" s="71"/>
      <c r="N65" s="70"/>
      <c r="O65" s="71"/>
      <c r="P65" s="71"/>
      <c r="Q65" s="70"/>
      <c r="R65" s="72"/>
      <c r="S65" s="52"/>
      <c r="T65" s="70"/>
      <c r="U65" s="71"/>
      <c r="V65" s="71"/>
      <c r="W65" s="70"/>
      <c r="X65" s="71"/>
      <c r="Y65" s="71"/>
      <c r="Z65" s="70"/>
      <c r="AA65" s="71"/>
      <c r="AB65" s="71"/>
      <c r="AC65" s="70">
        <v>85</v>
      </c>
      <c r="AD65" s="71">
        <v>10</v>
      </c>
      <c r="AE65" s="52">
        <v>80</v>
      </c>
      <c r="AF65" s="70"/>
      <c r="AG65" s="71"/>
      <c r="AH65" s="53"/>
      <c r="AI65" s="51"/>
      <c r="AJ65" s="51"/>
      <c r="AK65" s="49"/>
      <c r="AL65" s="53"/>
      <c r="AM65" s="32"/>
      <c r="AN65" s="62">
        <f t="shared" si="25"/>
        <v>1</v>
      </c>
      <c r="AO65" s="62">
        <f t="shared" si="13"/>
        <v>0</v>
      </c>
      <c r="AP65" s="62">
        <f t="shared" si="14"/>
        <v>0</v>
      </c>
      <c r="AQ65" s="62">
        <f t="shared" si="15"/>
        <v>0</v>
      </c>
      <c r="AR65" s="62">
        <f t="shared" si="16"/>
        <v>0</v>
      </c>
      <c r="AS65" s="62">
        <f t="shared" si="17"/>
        <v>0</v>
      </c>
      <c r="AT65" s="62">
        <f t="shared" si="18"/>
        <v>0</v>
      </c>
      <c r="AU65" s="62">
        <f t="shared" si="19"/>
        <v>0</v>
      </c>
      <c r="AV65" s="62">
        <f t="shared" si="20"/>
        <v>80</v>
      </c>
      <c r="AW65" s="62">
        <f t="shared" si="21"/>
        <v>0</v>
      </c>
    </row>
    <row r="66" spans="1:49" s="27" customFormat="1" ht="12.75" x14ac:dyDescent="0.2">
      <c r="A66" s="113">
        <f t="shared" si="22"/>
        <v>56</v>
      </c>
      <c r="B66" s="78">
        <f t="shared" si="26"/>
        <v>1</v>
      </c>
      <c r="C66" s="39" t="s">
        <v>219</v>
      </c>
      <c r="D66" s="39" t="s">
        <v>227</v>
      </c>
      <c r="E66" s="43" t="s">
        <v>226</v>
      </c>
      <c r="F66" s="50">
        <f t="shared" si="23"/>
        <v>80</v>
      </c>
      <c r="G66" s="86">
        <f t="shared" si="24"/>
        <v>13.333333333333334</v>
      </c>
      <c r="H66" s="84">
        <v>174</v>
      </c>
      <c r="I66" s="45">
        <v>18</v>
      </c>
      <c r="J66" s="49">
        <v>80</v>
      </c>
      <c r="K66" s="70"/>
      <c r="L66" s="71"/>
      <c r="M66" s="71"/>
      <c r="N66" s="70"/>
      <c r="O66" s="71"/>
      <c r="P66" s="71"/>
      <c r="Q66" s="70"/>
      <c r="R66" s="72"/>
      <c r="S66" s="52"/>
      <c r="T66" s="70"/>
      <c r="U66" s="71"/>
      <c r="V66" s="71"/>
      <c r="W66" s="70"/>
      <c r="X66" s="71"/>
      <c r="Y66" s="71"/>
      <c r="Z66" s="70"/>
      <c r="AA66" s="71"/>
      <c r="AB66" s="71"/>
      <c r="AC66" s="70"/>
      <c r="AD66" s="71"/>
      <c r="AE66" s="52"/>
      <c r="AF66" s="70"/>
      <c r="AG66" s="71"/>
      <c r="AH66" s="53"/>
      <c r="AI66" s="51"/>
      <c r="AJ66" s="51"/>
      <c r="AK66" s="49"/>
      <c r="AL66" s="53"/>
      <c r="AM66" s="32"/>
      <c r="AN66" s="62">
        <f t="shared" si="25"/>
        <v>1</v>
      </c>
      <c r="AO66" s="62">
        <f t="shared" si="13"/>
        <v>80</v>
      </c>
      <c r="AP66" s="62">
        <f t="shared" si="14"/>
        <v>0</v>
      </c>
      <c r="AQ66" s="62">
        <f t="shared" si="15"/>
        <v>0</v>
      </c>
      <c r="AR66" s="62">
        <f t="shared" si="16"/>
        <v>0</v>
      </c>
      <c r="AS66" s="62">
        <f t="shared" si="17"/>
        <v>0</v>
      </c>
      <c r="AT66" s="62">
        <f t="shared" si="18"/>
        <v>0</v>
      </c>
      <c r="AU66" s="62">
        <f t="shared" si="19"/>
        <v>0</v>
      </c>
      <c r="AV66" s="62">
        <f t="shared" si="20"/>
        <v>0</v>
      </c>
      <c r="AW66" s="62">
        <f t="shared" si="21"/>
        <v>0</v>
      </c>
    </row>
    <row r="67" spans="1:49" s="27" customFormat="1" ht="12.75" x14ac:dyDescent="0.2">
      <c r="A67" s="113">
        <f t="shared" si="22"/>
        <v>56</v>
      </c>
      <c r="B67" s="78">
        <f t="shared" si="26"/>
        <v>1</v>
      </c>
      <c r="C67" s="39" t="s">
        <v>149</v>
      </c>
      <c r="D67" s="39" t="s">
        <v>73</v>
      </c>
      <c r="E67" s="43" t="s">
        <v>80</v>
      </c>
      <c r="F67" s="50">
        <f t="shared" si="23"/>
        <v>80</v>
      </c>
      <c r="G67" s="86">
        <f t="shared" si="24"/>
        <v>13.333333333333334</v>
      </c>
      <c r="H67" s="84"/>
      <c r="I67" s="45"/>
      <c r="J67" s="49"/>
      <c r="K67" s="70"/>
      <c r="L67" s="71"/>
      <c r="M67" s="71"/>
      <c r="N67" s="70"/>
      <c r="O67" s="71"/>
      <c r="P67" s="71"/>
      <c r="Q67" s="108"/>
      <c r="R67" s="109"/>
      <c r="S67" s="103"/>
      <c r="T67" s="70">
        <v>84</v>
      </c>
      <c r="U67" s="71">
        <v>10</v>
      </c>
      <c r="V67" s="71">
        <v>80</v>
      </c>
      <c r="W67" s="70"/>
      <c r="X67" s="71"/>
      <c r="Y67" s="71"/>
      <c r="Z67" s="70"/>
      <c r="AA67" s="71"/>
      <c r="AB67" s="71"/>
      <c r="AC67" s="70"/>
      <c r="AD67" s="71"/>
      <c r="AE67" s="52"/>
      <c r="AF67" s="70"/>
      <c r="AG67" s="71"/>
      <c r="AH67" s="53"/>
      <c r="AI67" s="51"/>
      <c r="AJ67" s="51"/>
      <c r="AK67" s="49"/>
      <c r="AL67" s="53"/>
      <c r="AM67" s="32"/>
      <c r="AN67" s="62">
        <f t="shared" si="25"/>
        <v>1</v>
      </c>
      <c r="AO67" s="62">
        <f t="shared" si="13"/>
        <v>0</v>
      </c>
      <c r="AP67" s="62">
        <f t="shared" si="14"/>
        <v>0</v>
      </c>
      <c r="AQ67" s="62">
        <f t="shared" si="15"/>
        <v>0</v>
      </c>
      <c r="AR67" s="62">
        <f t="shared" si="16"/>
        <v>0</v>
      </c>
      <c r="AS67" s="62">
        <f t="shared" si="17"/>
        <v>80</v>
      </c>
      <c r="AT67" s="62">
        <f t="shared" si="18"/>
        <v>0</v>
      </c>
      <c r="AU67" s="62">
        <f t="shared" si="19"/>
        <v>0</v>
      </c>
      <c r="AV67" s="62">
        <f t="shared" si="20"/>
        <v>0</v>
      </c>
      <c r="AW67" s="62">
        <f t="shared" si="21"/>
        <v>0</v>
      </c>
    </row>
    <row r="68" spans="1:49" s="27" customFormat="1" ht="12.75" x14ac:dyDescent="0.2">
      <c r="A68" s="113">
        <f t="shared" si="22"/>
        <v>59</v>
      </c>
      <c r="B68" s="78">
        <f t="shared" si="26"/>
        <v>3</v>
      </c>
      <c r="C68" s="39" t="s">
        <v>115</v>
      </c>
      <c r="D68" s="39" t="s">
        <v>76</v>
      </c>
      <c r="E68" s="43" t="s">
        <v>80</v>
      </c>
      <c r="F68" s="50">
        <f t="shared" si="23"/>
        <v>78</v>
      </c>
      <c r="G68" s="86">
        <f t="shared" si="24"/>
        <v>13</v>
      </c>
      <c r="H68" s="84"/>
      <c r="I68" s="45"/>
      <c r="J68" s="49"/>
      <c r="K68" s="70">
        <v>90</v>
      </c>
      <c r="L68" s="71">
        <v>23</v>
      </c>
      <c r="M68" s="71">
        <v>27</v>
      </c>
      <c r="N68" s="70"/>
      <c r="O68" s="71"/>
      <c r="P68" s="71"/>
      <c r="Q68" s="70">
        <v>100</v>
      </c>
      <c r="R68" s="72">
        <v>41</v>
      </c>
      <c r="S68" s="52">
        <v>9</v>
      </c>
      <c r="T68" s="70"/>
      <c r="U68" s="71"/>
      <c r="V68" s="71"/>
      <c r="W68" s="70"/>
      <c r="X68" s="71"/>
      <c r="Y68" s="71"/>
      <c r="Z68" s="70">
        <v>261</v>
      </c>
      <c r="AA68" s="71">
        <v>26</v>
      </c>
      <c r="AB68" s="71">
        <v>42</v>
      </c>
      <c r="AC68" s="70"/>
      <c r="AD68" s="71"/>
      <c r="AE68" s="52"/>
      <c r="AF68" s="70"/>
      <c r="AG68" s="71"/>
      <c r="AH68" s="53"/>
      <c r="AI68" s="51"/>
      <c r="AJ68" s="51"/>
      <c r="AK68" s="49"/>
      <c r="AL68" s="53"/>
      <c r="AM68" s="32"/>
      <c r="AN68" s="62">
        <f t="shared" si="25"/>
        <v>3</v>
      </c>
      <c r="AO68" s="62">
        <f t="shared" si="13"/>
        <v>0</v>
      </c>
      <c r="AP68" s="62">
        <f t="shared" si="14"/>
        <v>27</v>
      </c>
      <c r="AQ68" s="62">
        <f t="shared" si="15"/>
        <v>0</v>
      </c>
      <c r="AR68" s="62">
        <f t="shared" si="16"/>
        <v>9</v>
      </c>
      <c r="AS68" s="62">
        <f t="shared" si="17"/>
        <v>0</v>
      </c>
      <c r="AT68" s="62">
        <f t="shared" si="18"/>
        <v>0</v>
      </c>
      <c r="AU68" s="62">
        <f t="shared" si="19"/>
        <v>42</v>
      </c>
      <c r="AV68" s="62">
        <f t="shared" si="20"/>
        <v>0</v>
      </c>
      <c r="AW68" s="62">
        <f t="shared" si="21"/>
        <v>0</v>
      </c>
    </row>
    <row r="69" spans="1:49" s="27" customFormat="1" ht="12.75" x14ac:dyDescent="0.2">
      <c r="A69" s="113">
        <f t="shared" si="22"/>
        <v>60</v>
      </c>
      <c r="B69" s="78">
        <f t="shared" si="26"/>
        <v>4</v>
      </c>
      <c r="C69" s="39" t="s">
        <v>64</v>
      </c>
      <c r="D69" s="39" t="s">
        <v>77</v>
      </c>
      <c r="E69" s="43" t="s">
        <v>80</v>
      </c>
      <c r="F69" s="50">
        <f t="shared" si="23"/>
        <v>73</v>
      </c>
      <c r="G69" s="86">
        <f t="shared" si="24"/>
        <v>12.166666666666666</v>
      </c>
      <c r="H69" s="84">
        <v>193</v>
      </c>
      <c r="I69" s="45">
        <v>51</v>
      </c>
      <c r="J69" s="49">
        <v>5</v>
      </c>
      <c r="K69" s="70">
        <v>96</v>
      </c>
      <c r="L69" s="71">
        <v>39</v>
      </c>
      <c r="M69" s="71">
        <v>11</v>
      </c>
      <c r="N69" s="70"/>
      <c r="O69" s="71"/>
      <c r="P69" s="71"/>
      <c r="Q69" s="70"/>
      <c r="R69" s="72"/>
      <c r="S69" s="52"/>
      <c r="T69" s="70">
        <v>92</v>
      </c>
      <c r="U69" s="71">
        <v>22</v>
      </c>
      <c r="V69" s="71">
        <v>28</v>
      </c>
      <c r="W69" s="70">
        <v>182</v>
      </c>
      <c r="X69" s="71">
        <v>27</v>
      </c>
      <c r="Y69" s="71">
        <v>29</v>
      </c>
      <c r="Z69" s="70"/>
      <c r="AA69" s="71"/>
      <c r="AB69" s="71"/>
      <c r="AC69" s="70"/>
      <c r="AD69" s="71"/>
      <c r="AE69" s="52"/>
      <c r="AF69" s="70"/>
      <c r="AG69" s="71"/>
      <c r="AH69" s="53"/>
      <c r="AI69" s="51"/>
      <c r="AJ69" s="51"/>
      <c r="AK69" s="49"/>
      <c r="AL69" s="53"/>
      <c r="AM69" s="32"/>
      <c r="AN69" s="62">
        <f t="shared" si="25"/>
        <v>4</v>
      </c>
      <c r="AO69" s="62">
        <f t="shared" si="13"/>
        <v>5</v>
      </c>
      <c r="AP69" s="62">
        <f t="shared" si="14"/>
        <v>11</v>
      </c>
      <c r="AQ69" s="62">
        <f t="shared" si="15"/>
        <v>0</v>
      </c>
      <c r="AR69" s="62">
        <f t="shared" si="16"/>
        <v>0</v>
      </c>
      <c r="AS69" s="62">
        <f t="shared" si="17"/>
        <v>28</v>
      </c>
      <c r="AT69" s="62">
        <f t="shared" si="18"/>
        <v>29</v>
      </c>
      <c r="AU69" s="62">
        <f t="shared" si="19"/>
        <v>0</v>
      </c>
      <c r="AV69" s="62">
        <f t="shared" si="20"/>
        <v>0</v>
      </c>
      <c r="AW69" s="62">
        <f t="shared" si="21"/>
        <v>0</v>
      </c>
    </row>
    <row r="70" spans="1:49" s="27" customFormat="1" ht="12.75" x14ac:dyDescent="0.2">
      <c r="A70" s="113">
        <f t="shared" si="22"/>
        <v>61</v>
      </c>
      <c r="B70" s="78">
        <f t="shared" si="26"/>
        <v>2</v>
      </c>
      <c r="C70" s="39" t="s">
        <v>196</v>
      </c>
      <c r="D70" s="39" t="s">
        <v>73</v>
      </c>
      <c r="E70" s="43" t="s">
        <v>80</v>
      </c>
      <c r="F70" s="50">
        <f t="shared" si="23"/>
        <v>72</v>
      </c>
      <c r="G70" s="86">
        <f t="shared" si="24"/>
        <v>12</v>
      </c>
      <c r="H70" s="84">
        <v>176</v>
      </c>
      <c r="I70" s="45">
        <v>25</v>
      </c>
      <c r="J70" s="49">
        <v>35</v>
      </c>
      <c r="K70" s="70"/>
      <c r="L70" s="71"/>
      <c r="M70" s="71"/>
      <c r="N70" s="70"/>
      <c r="O70" s="71"/>
      <c r="P70" s="71"/>
      <c r="Q70" s="108"/>
      <c r="R70" s="104"/>
      <c r="S70" s="104"/>
      <c r="T70" s="70"/>
      <c r="U70" s="71"/>
      <c r="V70" s="52"/>
      <c r="W70" s="70"/>
      <c r="X70" s="71"/>
      <c r="Y70" s="52"/>
      <c r="Z70" s="70">
        <v>267</v>
      </c>
      <c r="AA70" s="71">
        <v>29</v>
      </c>
      <c r="AB70" s="52">
        <v>37</v>
      </c>
      <c r="AC70" s="70"/>
      <c r="AD70" s="71"/>
      <c r="AE70" s="52"/>
      <c r="AF70" s="70"/>
      <c r="AG70" s="71"/>
      <c r="AH70" s="73"/>
      <c r="AI70" s="51"/>
      <c r="AJ70" s="51"/>
      <c r="AK70" s="49"/>
      <c r="AL70" s="54"/>
      <c r="AM70" s="32"/>
      <c r="AN70" s="62">
        <f t="shared" si="25"/>
        <v>2</v>
      </c>
      <c r="AO70" s="62">
        <f t="shared" si="13"/>
        <v>35</v>
      </c>
      <c r="AP70" s="62">
        <f t="shared" si="14"/>
        <v>0</v>
      </c>
      <c r="AQ70" s="62">
        <f t="shared" si="15"/>
        <v>0</v>
      </c>
      <c r="AR70" s="62">
        <f t="shared" si="16"/>
        <v>0</v>
      </c>
      <c r="AS70" s="62">
        <f t="shared" si="17"/>
        <v>0</v>
      </c>
      <c r="AT70" s="62">
        <f t="shared" si="18"/>
        <v>0</v>
      </c>
      <c r="AU70" s="62">
        <f t="shared" si="19"/>
        <v>37</v>
      </c>
      <c r="AV70" s="62">
        <f t="shared" si="20"/>
        <v>0</v>
      </c>
      <c r="AW70" s="62">
        <f t="shared" si="21"/>
        <v>0</v>
      </c>
    </row>
    <row r="71" spans="1:49" s="27" customFormat="1" ht="12.75" x14ac:dyDescent="0.2">
      <c r="A71" s="113">
        <f t="shared" si="22"/>
        <v>62</v>
      </c>
      <c r="B71" s="78">
        <f t="shared" si="26"/>
        <v>5</v>
      </c>
      <c r="C71" s="39" t="s">
        <v>55</v>
      </c>
      <c r="D71" s="39" t="s">
        <v>74</v>
      </c>
      <c r="E71" s="43" t="s">
        <v>80</v>
      </c>
      <c r="F71" s="50">
        <f t="shared" si="23"/>
        <v>71</v>
      </c>
      <c r="G71" s="86">
        <f t="shared" si="24"/>
        <v>11.833333333333334</v>
      </c>
      <c r="H71" s="84">
        <v>186</v>
      </c>
      <c r="I71" s="45">
        <v>36</v>
      </c>
      <c r="J71" s="49">
        <v>16</v>
      </c>
      <c r="K71" s="70"/>
      <c r="L71" s="71"/>
      <c r="M71" s="71"/>
      <c r="N71" s="70"/>
      <c r="O71" s="72"/>
      <c r="P71" s="52"/>
      <c r="Q71" s="70">
        <v>110</v>
      </c>
      <c r="R71" s="72">
        <v>65</v>
      </c>
      <c r="S71" s="52">
        <v>0</v>
      </c>
      <c r="T71" s="70">
        <v>91</v>
      </c>
      <c r="U71" s="71">
        <v>20</v>
      </c>
      <c r="V71" s="71">
        <v>30</v>
      </c>
      <c r="W71" s="70">
        <v>192</v>
      </c>
      <c r="X71" s="71">
        <v>34</v>
      </c>
      <c r="Y71" s="71">
        <v>18</v>
      </c>
      <c r="Z71" s="70"/>
      <c r="AA71" s="71"/>
      <c r="AB71" s="71"/>
      <c r="AC71" s="70">
        <v>100</v>
      </c>
      <c r="AD71" s="71">
        <v>43</v>
      </c>
      <c r="AE71" s="52">
        <v>7</v>
      </c>
      <c r="AF71" s="70"/>
      <c r="AG71" s="71"/>
      <c r="AH71" s="73"/>
      <c r="AI71" s="51"/>
      <c r="AJ71" s="51"/>
      <c r="AK71" s="49"/>
      <c r="AL71" s="54"/>
      <c r="AM71" s="32"/>
      <c r="AN71" s="62">
        <f t="shared" si="25"/>
        <v>4</v>
      </c>
      <c r="AO71" s="62">
        <f t="shared" si="13"/>
        <v>16</v>
      </c>
      <c r="AP71" s="62">
        <f t="shared" si="14"/>
        <v>0</v>
      </c>
      <c r="AQ71" s="62">
        <f t="shared" si="15"/>
        <v>0</v>
      </c>
      <c r="AR71" s="62">
        <f t="shared" si="16"/>
        <v>0</v>
      </c>
      <c r="AS71" s="62">
        <f t="shared" si="17"/>
        <v>30</v>
      </c>
      <c r="AT71" s="62">
        <f t="shared" si="18"/>
        <v>18</v>
      </c>
      <c r="AU71" s="62">
        <f t="shared" si="19"/>
        <v>0</v>
      </c>
      <c r="AV71" s="62">
        <f t="shared" si="20"/>
        <v>7</v>
      </c>
      <c r="AW71" s="62">
        <f t="shared" si="21"/>
        <v>0</v>
      </c>
    </row>
    <row r="72" spans="1:49" s="27" customFormat="1" ht="12.75" x14ac:dyDescent="0.2">
      <c r="A72" s="113">
        <f t="shared" si="22"/>
        <v>63</v>
      </c>
      <c r="B72" s="78">
        <f t="shared" si="26"/>
        <v>4</v>
      </c>
      <c r="C72" s="39" t="s">
        <v>53</v>
      </c>
      <c r="D72" s="39" t="s">
        <v>76</v>
      </c>
      <c r="E72" s="43" t="s">
        <v>80</v>
      </c>
      <c r="F72" s="50">
        <f t="shared" si="23"/>
        <v>68</v>
      </c>
      <c r="G72" s="86">
        <f t="shared" si="24"/>
        <v>11.333333333333334</v>
      </c>
      <c r="H72" s="84"/>
      <c r="I72" s="45"/>
      <c r="J72" s="49"/>
      <c r="K72" s="70">
        <v>90</v>
      </c>
      <c r="L72" s="71">
        <v>23</v>
      </c>
      <c r="M72" s="71">
        <v>27</v>
      </c>
      <c r="N72" s="70"/>
      <c r="O72" s="71"/>
      <c r="P72" s="71"/>
      <c r="Q72" s="108">
        <v>105</v>
      </c>
      <c r="R72" s="109">
        <v>57</v>
      </c>
      <c r="S72" s="103">
        <v>0</v>
      </c>
      <c r="T72" s="70"/>
      <c r="U72" s="71"/>
      <c r="V72" s="71"/>
      <c r="W72" s="70"/>
      <c r="X72" s="71"/>
      <c r="Y72" s="71"/>
      <c r="Z72" s="70">
        <v>274</v>
      </c>
      <c r="AA72" s="71">
        <v>36</v>
      </c>
      <c r="AB72" s="71">
        <v>24</v>
      </c>
      <c r="AC72" s="70">
        <v>94</v>
      </c>
      <c r="AD72" s="71">
        <v>33</v>
      </c>
      <c r="AE72" s="52">
        <v>17</v>
      </c>
      <c r="AF72" s="70"/>
      <c r="AG72" s="71"/>
      <c r="AH72" s="53"/>
      <c r="AI72" s="51"/>
      <c r="AJ72" s="51"/>
      <c r="AK72" s="49"/>
      <c r="AL72" s="53"/>
      <c r="AM72" s="32"/>
      <c r="AN72" s="62">
        <f t="shared" si="25"/>
        <v>3</v>
      </c>
      <c r="AO72" s="62">
        <f t="shared" si="13"/>
        <v>0</v>
      </c>
      <c r="AP72" s="62">
        <f t="shared" si="14"/>
        <v>27</v>
      </c>
      <c r="AQ72" s="62">
        <f t="shared" si="15"/>
        <v>0</v>
      </c>
      <c r="AR72" s="62">
        <f t="shared" si="16"/>
        <v>0</v>
      </c>
      <c r="AS72" s="62">
        <f t="shared" si="17"/>
        <v>0</v>
      </c>
      <c r="AT72" s="62">
        <f t="shared" si="18"/>
        <v>0</v>
      </c>
      <c r="AU72" s="62">
        <f t="shared" si="19"/>
        <v>24</v>
      </c>
      <c r="AV72" s="62">
        <f t="shared" si="20"/>
        <v>17</v>
      </c>
      <c r="AW72" s="62">
        <f t="shared" si="21"/>
        <v>0</v>
      </c>
    </row>
    <row r="73" spans="1:49" s="27" customFormat="1" ht="12.75" x14ac:dyDescent="0.2">
      <c r="A73" s="113">
        <f t="shared" si="22"/>
        <v>64</v>
      </c>
      <c r="B73" s="78">
        <f t="shared" si="26"/>
        <v>2</v>
      </c>
      <c r="C73" s="39" t="s">
        <v>158</v>
      </c>
      <c r="D73" s="39"/>
      <c r="E73" s="43" t="s">
        <v>80</v>
      </c>
      <c r="F73" s="50">
        <f t="shared" si="23"/>
        <v>61</v>
      </c>
      <c r="G73" s="86">
        <f t="shared" si="24"/>
        <v>10.166666666666666</v>
      </c>
      <c r="H73" s="84"/>
      <c r="I73" s="45"/>
      <c r="J73" s="49"/>
      <c r="K73" s="70"/>
      <c r="L73" s="71"/>
      <c r="M73" s="71"/>
      <c r="N73" s="70">
        <v>296</v>
      </c>
      <c r="O73" s="71">
        <v>42</v>
      </c>
      <c r="P73" s="71">
        <v>23</v>
      </c>
      <c r="Q73" s="70"/>
      <c r="R73" s="72"/>
      <c r="S73" s="52"/>
      <c r="T73" s="70"/>
      <c r="U73" s="71"/>
      <c r="V73" s="71"/>
      <c r="W73" s="70"/>
      <c r="X73" s="71"/>
      <c r="Y73" s="71"/>
      <c r="Z73" s="70">
        <v>264</v>
      </c>
      <c r="AA73" s="71">
        <v>28</v>
      </c>
      <c r="AB73" s="71">
        <v>38</v>
      </c>
      <c r="AC73" s="70"/>
      <c r="AD73" s="71"/>
      <c r="AE73" s="52"/>
      <c r="AF73" s="70"/>
      <c r="AG73" s="71"/>
      <c r="AH73" s="53"/>
      <c r="AI73" s="51"/>
      <c r="AJ73" s="51"/>
      <c r="AK73" s="49"/>
      <c r="AL73" s="53"/>
      <c r="AM73" s="32"/>
      <c r="AN73" s="62">
        <f t="shared" si="25"/>
        <v>2</v>
      </c>
      <c r="AO73" s="62">
        <f t="shared" si="13"/>
        <v>0</v>
      </c>
      <c r="AP73" s="62">
        <f t="shared" si="14"/>
        <v>0</v>
      </c>
      <c r="AQ73" s="62">
        <f t="shared" si="15"/>
        <v>23</v>
      </c>
      <c r="AR73" s="62">
        <f t="shared" si="16"/>
        <v>0</v>
      </c>
      <c r="AS73" s="62">
        <f t="shared" si="17"/>
        <v>0</v>
      </c>
      <c r="AT73" s="62">
        <f t="shared" si="18"/>
        <v>0</v>
      </c>
      <c r="AU73" s="62">
        <f t="shared" si="19"/>
        <v>38</v>
      </c>
      <c r="AV73" s="62">
        <f t="shared" si="20"/>
        <v>0</v>
      </c>
      <c r="AW73" s="62">
        <f t="shared" si="21"/>
        <v>0</v>
      </c>
    </row>
    <row r="74" spans="1:49" s="27" customFormat="1" ht="12.75" x14ac:dyDescent="0.2">
      <c r="A74" s="113">
        <f t="shared" ref="A74:A105" si="27">RANK(G74,G$10:G$192)</f>
        <v>64</v>
      </c>
      <c r="B74" s="78">
        <f t="shared" si="26"/>
        <v>4</v>
      </c>
      <c r="C74" s="39" t="s">
        <v>283</v>
      </c>
      <c r="D74" s="39" t="s">
        <v>73</v>
      </c>
      <c r="E74" s="43" t="s">
        <v>80</v>
      </c>
      <c r="F74" s="50">
        <f t="shared" ref="F74:F105" si="28">LARGE(AO74:AV74,1)+LARGE(AO74:AV74,2)+LARGE(AO74:AV74,3)+LARGE(AO74:AV74,4)+LARGE(AO74:AV74,5)+LARGE(AO74:AV74,6)</f>
        <v>61</v>
      </c>
      <c r="G74" s="86">
        <f t="shared" ref="G74:G105" si="29">F74/G$9</f>
        <v>10.166666666666666</v>
      </c>
      <c r="H74" s="84"/>
      <c r="I74" s="45"/>
      <c r="J74" s="49"/>
      <c r="K74" s="70"/>
      <c r="L74" s="71"/>
      <c r="M74" s="71"/>
      <c r="N74" s="70">
        <v>318</v>
      </c>
      <c r="O74" s="71">
        <v>52</v>
      </c>
      <c r="P74" s="71">
        <v>14</v>
      </c>
      <c r="Q74" s="108"/>
      <c r="R74" s="109"/>
      <c r="S74" s="103"/>
      <c r="T74" s="70">
        <v>97</v>
      </c>
      <c r="U74" s="71">
        <v>33</v>
      </c>
      <c r="V74" s="71">
        <v>17</v>
      </c>
      <c r="W74" s="70">
        <v>194</v>
      </c>
      <c r="X74" s="71">
        <v>36</v>
      </c>
      <c r="Y74" s="52">
        <v>16</v>
      </c>
      <c r="Z74" s="70">
        <v>290</v>
      </c>
      <c r="AA74" s="71">
        <v>45</v>
      </c>
      <c r="AB74" s="71">
        <v>14</v>
      </c>
      <c r="AC74" s="70"/>
      <c r="AD74" s="71"/>
      <c r="AE74" s="52"/>
      <c r="AF74" s="70"/>
      <c r="AG74" s="71"/>
      <c r="AH74" s="53"/>
      <c r="AI74" s="51"/>
      <c r="AJ74" s="51"/>
      <c r="AK74" s="49"/>
      <c r="AL74" s="53"/>
      <c r="AM74" s="32"/>
      <c r="AN74" s="62">
        <f t="shared" ref="AN74:AN105" si="30">COUNTIF(AO74:AV74,"&lt;&gt;0")</f>
        <v>4</v>
      </c>
      <c r="AO74" s="62">
        <f t="shared" si="13"/>
        <v>0</v>
      </c>
      <c r="AP74" s="62">
        <f t="shared" si="14"/>
        <v>0</v>
      </c>
      <c r="AQ74" s="62">
        <f t="shared" si="15"/>
        <v>14</v>
      </c>
      <c r="AR74" s="62">
        <f t="shared" si="16"/>
        <v>0</v>
      </c>
      <c r="AS74" s="62">
        <f t="shared" si="17"/>
        <v>17</v>
      </c>
      <c r="AT74" s="62">
        <f t="shared" si="18"/>
        <v>16</v>
      </c>
      <c r="AU74" s="62">
        <f t="shared" si="19"/>
        <v>14</v>
      </c>
      <c r="AV74" s="62">
        <f t="shared" si="20"/>
        <v>0</v>
      </c>
      <c r="AW74" s="62">
        <f t="shared" si="21"/>
        <v>0</v>
      </c>
    </row>
    <row r="75" spans="1:49" s="27" customFormat="1" ht="12.75" x14ac:dyDescent="0.2">
      <c r="A75" s="113">
        <f t="shared" si="27"/>
        <v>66</v>
      </c>
      <c r="B75" s="78">
        <f t="shared" si="26"/>
        <v>3</v>
      </c>
      <c r="C75" s="39" t="s">
        <v>260</v>
      </c>
      <c r="D75" s="39"/>
      <c r="E75" s="43" t="s">
        <v>80</v>
      </c>
      <c r="F75" s="50">
        <f t="shared" si="28"/>
        <v>57</v>
      </c>
      <c r="G75" s="86">
        <f t="shared" si="29"/>
        <v>9.5</v>
      </c>
      <c r="H75" s="84"/>
      <c r="I75" s="45"/>
      <c r="J75" s="49"/>
      <c r="K75" s="70"/>
      <c r="L75" s="71"/>
      <c r="M75" s="71"/>
      <c r="N75" s="70"/>
      <c r="O75" s="71"/>
      <c r="P75" s="71"/>
      <c r="Q75" s="108">
        <v>100</v>
      </c>
      <c r="R75" s="109">
        <v>41</v>
      </c>
      <c r="S75" s="103">
        <v>9</v>
      </c>
      <c r="T75" s="70"/>
      <c r="U75" s="71"/>
      <c r="V75" s="71"/>
      <c r="W75" s="70">
        <v>190</v>
      </c>
      <c r="X75" s="71">
        <v>32</v>
      </c>
      <c r="Y75" s="52">
        <v>20</v>
      </c>
      <c r="Z75" s="70"/>
      <c r="AA75" s="71"/>
      <c r="AB75" s="71"/>
      <c r="AC75" s="70">
        <v>89</v>
      </c>
      <c r="AD75" s="71">
        <v>22</v>
      </c>
      <c r="AE75" s="52">
        <v>28</v>
      </c>
      <c r="AF75" s="70"/>
      <c r="AG75" s="71"/>
      <c r="AH75" s="53"/>
      <c r="AI75" s="51"/>
      <c r="AJ75" s="51"/>
      <c r="AK75" s="49"/>
      <c r="AL75" s="53"/>
      <c r="AM75" s="32"/>
      <c r="AN75" s="62">
        <f t="shared" si="30"/>
        <v>3</v>
      </c>
      <c r="AO75" s="62">
        <f t="shared" ref="AO75:AO138" si="31">IF(J75=0,0,J75)</f>
        <v>0</v>
      </c>
      <c r="AP75" s="62">
        <f t="shared" ref="AP75:AP138" si="32">IF(M75=0,0,M75)</f>
        <v>0</v>
      </c>
      <c r="AQ75" s="62">
        <f t="shared" ref="AQ75:AQ138" si="33">IF(P75=0,0,P75)</f>
        <v>0</v>
      </c>
      <c r="AR75" s="62">
        <f t="shared" ref="AR75:AR138" si="34">IF(S75=0,0,S75)</f>
        <v>9</v>
      </c>
      <c r="AS75" s="62">
        <f t="shared" ref="AS75:AS138" si="35">IF(V75=0,0,V75)</f>
        <v>0</v>
      </c>
      <c r="AT75" s="62">
        <f t="shared" ref="AT75:AT138" si="36">IF(Y75=0,0,Y75)</f>
        <v>20</v>
      </c>
      <c r="AU75" s="62">
        <f t="shared" ref="AU75:AU138" si="37">IF(AB75=0,0,AB75)</f>
        <v>0</v>
      </c>
      <c r="AV75" s="62">
        <f t="shared" ref="AV75:AV138" si="38">IF(AE75=0,0,AE75)</f>
        <v>28</v>
      </c>
      <c r="AW75" s="62">
        <f t="shared" ref="AW75:AW138" si="39">IF(AH75=0,0,AH75)</f>
        <v>0</v>
      </c>
    </row>
    <row r="76" spans="1:49" s="27" customFormat="1" ht="12.75" x14ac:dyDescent="0.2">
      <c r="A76" s="113">
        <f t="shared" si="27"/>
        <v>66</v>
      </c>
      <c r="B76" s="78">
        <f t="shared" si="26"/>
        <v>6</v>
      </c>
      <c r="C76" s="39" t="s">
        <v>161</v>
      </c>
      <c r="D76" s="39" t="s">
        <v>73</v>
      </c>
      <c r="E76" s="43" t="s">
        <v>80</v>
      </c>
      <c r="F76" s="50">
        <f t="shared" si="28"/>
        <v>57</v>
      </c>
      <c r="G76" s="86">
        <f t="shared" si="29"/>
        <v>9.5</v>
      </c>
      <c r="H76" s="84">
        <v>201</v>
      </c>
      <c r="I76" s="45">
        <v>60</v>
      </c>
      <c r="J76" s="49">
        <v>2</v>
      </c>
      <c r="K76" s="70">
        <v>93</v>
      </c>
      <c r="L76" s="71">
        <v>31</v>
      </c>
      <c r="M76" s="71">
        <v>19</v>
      </c>
      <c r="N76" s="70"/>
      <c r="O76" s="71"/>
      <c r="P76" s="71"/>
      <c r="Q76" s="108">
        <v>100</v>
      </c>
      <c r="R76" s="109">
        <v>41</v>
      </c>
      <c r="S76" s="103">
        <v>9</v>
      </c>
      <c r="T76" s="70">
        <v>113</v>
      </c>
      <c r="U76" s="71">
        <v>52</v>
      </c>
      <c r="V76" s="71">
        <v>0</v>
      </c>
      <c r="W76" s="70">
        <v>196</v>
      </c>
      <c r="X76" s="71">
        <v>39</v>
      </c>
      <c r="Y76" s="71">
        <v>13</v>
      </c>
      <c r="Z76" s="70">
        <v>290</v>
      </c>
      <c r="AA76" s="71">
        <v>45</v>
      </c>
      <c r="AB76" s="71">
        <v>14</v>
      </c>
      <c r="AC76" s="70"/>
      <c r="AD76" s="71"/>
      <c r="AE76" s="52"/>
      <c r="AF76" s="70"/>
      <c r="AG76" s="71"/>
      <c r="AH76" s="53"/>
      <c r="AI76" s="51"/>
      <c r="AJ76" s="51"/>
      <c r="AK76" s="49"/>
      <c r="AL76" s="53"/>
      <c r="AM76" s="32"/>
      <c r="AN76" s="62">
        <f t="shared" si="30"/>
        <v>5</v>
      </c>
      <c r="AO76" s="62">
        <f t="shared" si="31"/>
        <v>2</v>
      </c>
      <c r="AP76" s="62">
        <f t="shared" si="32"/>
        <v>19</v>
      </c>
      <c r="AQ76" s="62">
        <f t="shared" si="33"/>
        <v>0</v>
      </c>
      <c r="AR76" s="62">
        <f t="shared" si="34"/>
        <v>9</v>
      </c>
      <c r="AS76" s="62">
        <f t="shared" si="35"/>
        <v>0</v>
      </c>
      <c r="AT76" s="62">
        <f t="shared" si="36"/>
        <v>13</v>
      </c>
      <c r="AU76" s="62">
        <f t="shared" si="37"/>
        <v>14</v>
      </c>
      <c r="AV76" s="62">
        <f t="shared" si="38"/>
        <v>0</v>
      </c>
      <c r="AW76" s="62">
        <f t="shared" si="39"/>
        <v>0</v>
      </c>
    </row>
    <row r="77" spans="1:49" s="27" customFormat="1" ht="12.75" x14ac:dyDescent="0.2">
      <c r="A77" s="113">
        <f t="shared" si="27"/>
        <v>66</v>
      </c>
      <c r="B77" s="78">
        <f t="shared" si="26"/>
        <v>4</v>
      </c>
      <c r="C77" s="39" t="s">
        <v>122</v>
      </c>
      <c r="D77" s="39" t="s">
        <v>76</v>
      </c>
      <c r="E77" s="43" t="s">
        <v>80</v>
      </c>
      <c r="F77" s="50">
        <f t="shared" si="28"/>
        <v>57</v>
      </c>
      <c r="G77" s="86">
        <f t="shared" si="29"/>
        <v>9.5</v>
      </c>
      <c r="H77" s="84">
        <v>194</v>
      </c>
      <c r="I77" s="45">
        <v>53</v>
      </c>
      <c r="J77" s="49">
        <v>5</v>
      </c>
      <c r="K77" s="70">
        <v>93</v>
      </c>
      <c r="L77" s="71">
        <v>31</v>
      </c>
      <c r="M77" s="71">
        <v>19</v>
      </c>
      <c r="N77" s="70">
        <v>297</v>
      </c>
      <c r="O77" s="71">
        <v>43</v>
      </c>
      <c r="P77" s="52">
        <v>22</v>
      </c>
      <c r="Q77" s="70"/>
      <c r="R77" s="72"/>
      <c r="S77" s="52"/>
      <c r="T77" s="70"/>
      <c r="U77" s="71"/>
      <c r="V77" s="52"/>
      <c r="W77" s="70"/>
      <c r="X77" s="71"/>
      <c r="Y77" s="52"/>
      <c r="Z77" s="70">
        <v>295</v>
      </c>
      <c r="AA77" s="71">
        <v>50</v>
      </c>
      <c r="AB77" s="52">
        <v>11</v>
      </c>
      <c r="AC77" s="70"/>
      <c r="AD77" s="71"/>
      <c r="AE77" s="52"/>
      <c r="AF77" s="70"/>
      <c r="AG77" s="71"/>
      <c r="AH77" s="53"/>
      <c r="AI77" s="51"/>
      <c r="AJ77" s="51"/>
      <c r="AK77" s="49"/>
      <c r="AL77" s="53"/>
      <c r="AM77" s="32"/>
      <c r="AN77" s="62">
        <f t="shared" si="30"/>
        <v>4</v>
      </c>
      <c r="AO77" s="62">
        <f t="shared" si="31"/>
        <v>5</v>
      </c>
      <c r="AP77" s="62">
        <f t="shared" si="32"/>
        <v>19</v>
      </c>
      <c r="AQ77" s="62">
        <f t="shared" si="33"/>
        <v>22</v>
      </c>
      <c r="AR77" s="62">
        <f t="shared" si="34"/>
        <v>0</v>
      </c>
      <c r="AS77" s="62">
        <f t="shared" si="35"/>
        <v>0</v>
      </c>
      <c r="AT77" s="62">
        <f t="shared" si="36"/>
        <v>0</v>
      </c>
      <c r="AU77" s="62">
        <f t="shared" si="37"/>
        <v>11</v>
      </c>
      <c r="AV77" s="62">
        <f t="shared" si="38"/>
        <v>0</v>
      </c>
      <c r="AW77" s="62">
        <f t="shared" si="39"/>
        <v>0</v>
      </c>
    </row>
    <row r="78" spans="1:49" s="27" customFormat="1" ht="12.75" x14ac:dyDescent="0.2">
      <c r="A78" s="113">
        <f t="shared" si="27"/>
        <v>69</v>
      </c>
      <c r="B78" s="78">
        <f t="shared" si="26"/>
        <v>5</v>
      </c>
      <c r="C78" s="39" t="s">
        <v>67</v>
      </c>
      <c r="D78" s="39" t="s">
        <v>74</v>
      </c>
      <c r="E78" s="43" t="s">
        <v>80</v>
      </c>
      <c r="F78" s="50">
        <f t="shared" si="28"/>
        <v>53</v>
      </c>
      <c r="G78" s="86">
        <f t="shared" si="29"/>
        <v>8.8333333333333339</v>
      </c>
      <c r="H78" s="84">
        <v>197</v>
      </c>
      <c r="I78" s="45">
        <v>57</v>
      </c>
      <c r="J78" s="49">
        <v>3</v>
      </c>
      <c r="K78" s="70">
        <v>93</v>
      </c>
      <c r="L78" s="71">
        <v>31</v>
      </c>
      <c r="M78" s="71">
        <v>19</v>
      </c>
      <c r="N78" s="70">
        <v>207</v>
      </c>
      <c r="O78" s="71" t="s">
        <v>247</v>
      </c>
      <c r="P78" s="71"/>
      <c r="Q78" s="108"/>
      <c r="R78" s="109"/>
      <c r="S78" s="103"/>
      <c r="T78" s="70"/>
      <c r="U78" s="71"/>
      <c r="V78" s="71"/>
      <c r="W78" s="70">
        <v>193</v>
      </c>
      <c r="X78" s="71">
        <v>35</v>
      </c>
      <c r="Y78" s="52">
        <v>17</v>
      </c>
      <c r="Z78" s="70">
        <v>297</v>
      </c>
      <c r="AA78" s="71">
        <v>53</v>
      </c>
      <c r="AB78" s="71">
        <v>10</v>
      </c>
      <c r="AC78" s="70">
        <v>103</v>
      </c>
      <c r="AD78" s="71">
        <v>46</v>
      </c>
      <c r="AE78" s="52">
        <v>4</v>
      </c>
      <c r="AF78" s="70"/>
      <c r="AG78" s="71"/>
      <c r="AH78" s="53"/>
      <c r="AI78" s="51"/>
      <c r="AJ78" s="51"/>
      <c r="AK78" s="49"/>
      <c r="AL78" s="53"/>
      <c r="AM78" s="32"/>
      <c r="AN78" s="62">
        <f t="shared" si="30"/>
        <v>5</v>
      </c>
      <c r="AO78" s="62">
        <f t="shared" si="31"/>
        <v>3</v>
      </c>
      <c r="AP78" s="62">
        <f t="shared" si="32"/>
        <v>19</v>
      </c>
      <c r="AQ78" s="62">
        <f t="shared" si="33"/>
        <v>0</v>
      </c>
      <c r="AR78" s="62">
        <f t="shared" si="34"/>
        <v>0</v>
      </c>
      <c r="AS78" s="62">
        <f t="shared" si="35"/>
        <v>0</v>
      </c>
      <c r="AT78" s="62">
        <f t="shared" si="36"/>
        <v>17</v>
      </c>
      <c r="AU78" s="62">
        <f t="shared" si="37"/>
        <v>10</v>
      </c>
      <c r="AV78" s="62">
        <f t="shared" si="38"/>
        <v>4</v>
      </c>
      <c r="AW78" s="62">
        <f t="shared" si="39"/>
        <v>0</v>
      </c>
    </row>
    <row r="79" spans="1:49" s="27" customFormat="1" ht="12.75" x14ac:dyDescent="0.2">
      <c r="A79" s="113">
        <f t="shared" si="27"/>
        <v>70</v>
      </c>
      <c r="B79" s="78">
        <f t="shared" si="26"/>
        <v>4</v>
      </c>
      <c r="C79" s="39" t="s">
        <v>221</v>
      </c>
      <c r="D79" s="39" t="s">
        <v>74</v>
      </c>
      <c r="E79" s="43" t="s">
        <v>80</v>
      </c>
      <c r="F79" s="50">
        <f t="shared" si="28"/>
        <v>51</v>
      </c>
      <c r="G79" s="86">
        <f t="shared" si="29"/>
        <v>8.5</v>
      </c>
      <c r="H79" s="84">
        <v>205</v>
      </c>
      <c r="I79" s="45">
        <v>67</v>
      </c>
      <c r="J79" s="49">
        <v>0</v>
      </c>
      <c r="K79" s="70"/>
      <c r="L79" s="71"/>
      <c r="M79" s="71"/>
      <c r="N79" s="70"/>
      <c r="O79" s="72"/>
      <c r="P79" s="52"/>
      <c r="Q79" s="108">
        <v>103</v>
      </c>
      <c r="R79" s="109">
        <v>52</v>
      </c>
      <c r="S79" s="103">
        <v>0</v>
      </c>
      <c r="T79" s="70">
        <v>94</v>
      </c>
      <c r="U79" s="71">
        <v>27</v>
      </c>
      <c r="V79" s="71">
        <v>23</v>
      </c>
      <c r="W79" s="70"/>
      <c r="X79" s="71"/>
      <c r="Y79" s="71"/>
      <c r="Z79" s="70"/>
      <c r="AA79" s="71"/>
      <c r="AB79" s="71"/>
      <c r="AC79" s="70">
        <v>89</v>
      </c>
      <c r="AD79" s="71">
        <v>22</v>
      </c>
      <c r="AE79" s="52">
        <v>28</v>
      </c>
      <c r="AF79" s="70"/>
      <c r="AG79" s="71"/>
      <c r="AH79" s="53"/>
      <c r="AI79" s="51"/>
      <c r="AJ79" s="51"/>
      <c r="AK79" s="49"/>
      <c r="AL79" s="53"/>
      <c r="AM79" s="32"/>
      <c r="AN79" s="62">
        <f t="shared" si="30"/>
        <v>2</v>
      </c>
      <c r="AO79" s="62">
        <f t="shared" si="31"/>
        <v>0</v>
      </c>
      <c r="AP79" s="62">
        <f t="shared" si="32"/>
        <v>0</v>
      </c>
      <c r="AQ79" s="62">
        <f t="shared" si="33"/>
        <v>0</v>
      </c>
      <c r="AR79" s="62">
        <f t="shared" si="34"/>
        <v>0</v>
      </c>
      <c r="AS79" s="62">
        <f t="shared" si="35"/>
        <v>23</v>
      </c>
      <c r="AT79" s="62">
        <f t="shared" si="36"/>
        <v>0</v>
      </c>
      <c r="AU79" s="62">
        <f t="shared" si="37"/>
        <v>0</v>
      </c>
      <c r="AV79" s="62">
        <f t="shared" si="38"/>
        <v>28</v>
      </c>
      <c r="AW79" s="62">
        <f t="shared" si="39"/>
        <v>0</v>
      </c>
    </row>
    <row r="80" spans="1:49" s="27" customFormat="1" ht="12.75" x14ac:dyDescent="0.2">
      <c r="A80" s="113">
        <f t="shared" si="27"/>
        <v>71</v>
      </c>
      <c r="B80" s="78">
        <f t="shared" si="26"/>
        <v>5</v>
      </c>
      <c r="C80" s="39" t="s">
        <v>71</v>
      </c>
      <c r="D80" s="39" t="s">
        <v>76</v>
      </c>
      <c r="E80" s="43" t="s">
        <v>80</v>
      </c>
      <c r="F80" s="50">
        <f t="shared" si="28"/>
        <v>50</v>
      </c>
      <c r="G80" s="86">
        <f t="shared" si="29"/>
        <v>8.3333333333333339</v>
      </c>
      <c r="H80" s="84">
        <v>204</v>
      </c>
      <c r="I80" s="45">
        <v>64</v>
      </c>
      <c r="J80" s="49">
        <v>0</v>
      </c>
      <c r="K80" s="70">
        <v>90</v>
      </c>
      <c r="L80" s="71">
        <v>23</v>
      </c>
      <c r="M80" s="71">
        <v>27</v>
      </c>
      <c r="N80" s="70"/>
      <c r="O80" s="71"/>
      <c r="P80" s="71"/>
      <c r="Q80" s="108">
        <v>112</v>
      </c>
      <c r="R80" s="104">
        <v>67</v>
      </c>
      <c r="S80" s="104">
        <v>0</v>
      </c>
      <c r="T80" s="70"/>
      <c r="U80" s="71"/>
      <c r="V80" s="52"/>
      <c r="W80" s="70"/>
      <c r="X80" s="71"/>
      <c r="Y80" s="52"/>
      <c r="Z80" s="70">
        <v>297</v>
      </c>
      <c r="AA80" s="71">
        <v>53</v>
      </c>
      <c r="AB80" s="52">
        <v>10</v>
      </c>
      <c r="AC80" s="70">
        <v>97</v>
      </c>
      <c r="AD80" s="71">
        <v>37</v>
      </c>
      <c r="AE80" s="52">
        <v>13</v>
      </c>
      <c r="AF80" s="70"/>
      <c r="AG80" s="71"/>
      <c r="AH80" s="73"/>
      <c r="AI80" s="51"/>
      <c r="AJ80" s="51"/>
      <c r="AK80" s="49"/>
      <c r="AL80" s="54"/>
      <c r="AM80" s="32"/>
      <c r="AN80" s="62">
        <f t="shared" si="30"/>
        <v>3</v>
      </c>
      <c r="AO80" s="62">
        <f t="shared" si="31"/>
        <v>0</v>
      </c>
      <c r="AP80" s="62">
        <f t="shared" si="32"/>
        <v>27</v>
      </c>
      <c r="AQ80" s="62">
        <f t="shared" si="33"/>
        <v>0</v>
      </c>
      <c r="AR80" s="62">
        <f t="shared" si="34"/>
        <v>0</v>
      </c>
      <c r="AS80" s="62">
        <f t="shared" si="35"/>
        <v>0</v>
      </c>
      <c r="AT80" s="62">
        <f t="shared" si="36"/>
        <v>0</v>
      </c>
      <c r="AU80" s="62">
        <f t="shared" si="37"/>
        <v>10</v>
      </c>
      <c r="AV80" s="62">
        <f t="shared" si="38"/>
        <v>13</v>
      </c>
      <c r="AW80" s="62">
        <f t="shared" si="39"/>
        <v>0</v>
      </c>
    </row>
    <row r="81" spans="1:49" s="27" customFormat="1" ht="12.75" x14ac:dyDescent="0.2">
      <c r="A81" s="113">
        <f t="shared" si="27"/>
        <v>71</v>
      </c>
      <c r="B81" s="78">
        <f t="shared" si="26"/>
        <v>2</v>
      </c>
      <c r="C81" s="39" t="s">
        <v>103</v>
      </c>
      <c r="D81" s="39" t="s">
        <v>76</v>
      </c>
      <c r="E81" s="43" t="s">
        <v>80</v>
      </c>
      <c r="F81" s="50">
        <f t="shared" si="28"/>
        <v>50</v>
      </c>
      <c r="G81" s="86">
        <f t="shared" si="29"/>
        <v>8.3333333333333339</v>
      </c>
      <c r="H81" s="84">
        <v>182</v>
      </c>
      <c r="I81" s="45">
        <v>32</v>
      </c>
      <c r="J81" s="49">
        <v>20</v>
      </c>
      <c r="K81" s="70">
        <v>89</v>
      </c>
      <c r="L81" s="71">
        <v>20</v>
      </c>
      <c r="M81" s="71">
        <v>30</v>
      </c>
      <c r="N81" s="70"/>
      <c r="O81" s="71"/>
      <c r="P81" s="71"/>
      <c r="Q81" s="70"/>
      <c r="R81" s="72"/>
      <c r="S81" s="52"/>
      <c r="T81" s="70"/>
      <c r="U81" s="71"/>
      <c r="V81" s="71"/>
      <c r="W81" s="70"/>
      <c r="X81" s="71"/>
      <c r="Y81" s="71"/>
      <c r="Z81" s="70"/>
      <c r="AA81" s="71"/>
      <c r="AB81" s="71"/>
      <c r="AC81" s="70"/>
      <c r="AD81" s="71"/>
      <c r="AE81" s="52"/>
      <c r="AF81" s="70"/>
      <c r="AG81" s="71"/>
      <c r="AH81" s="53"/>
      <c r="AI81" s="51"/>
      <c r="AJ81" s="51"/>
      <c r="AK81" s="49"/>
      <c r="AL81" s="53"/>
      <c r="AM81" s="32"/>
      <c r="AN81" s="62">
        <f t="shared" si="30"/>
        <v>2</v>
      </c>
      <c r="AO81" s="62">
        <f t="shared" si="31"/>
        <v>20</v>
      </c>
      <c r="AP81" s="62">
        <f t="shared" si="32"/>
        <v>30</v>
      </c>
      <c r="AQ81" s="62">
        <f t="shared" si="33"/>
        <v>0</v>
      </c>
      <c r="AR81" s="62">
        <f t="shared" si="34"/>
        <v>0</v>
      </c>
      <c r="AS81" s="62">
        <f t="shared" si="35"/>
        <v>0</v>
      </c>
      <c r="AT81" s="62">
        <f t="shared" si="36"/>
        <v>0</v>
      </c>
      <c r="AU81" s="62">
        <f t="shared" si="37"/>
        <v>0</v>
      </c>
      <c r="AV81" s="62">
        <f t="shared" si="38"/>
        <v>0</v>
      </c>
      <c r="AW81" s="62">
        <f t="shared" si="39"/>
        <v>0</v>
      </c>
    </row>
    <row r="82" spans="1:49" s="27" customFormat="1" ht="12.75" x14ac:dyDescent="0.2">
      <c r="A82" s="113">
        <f t="shared" si="27"/>
        <v>71</v>
      </c>
      <c r="B82" s="78">
        <f t="shared" ref="B82:B113" si="40">COUNT(I82,L82,O82,R82,U82,X82,AA82,AD82,AG82)</f>
        <v>1</v>
      </c>
      <c r="C82" s="39" t="s">
        <v>282</v>
      </c>
      <c r="D82" s="39" t="s">
        <v>75</v>
      </c>
      <c r="E82" s="43" t="s">
        <v>80</v>
      </c>
      <c r="F82" s="50">
        <f t="shared" si="28"/>
        <v>50</v>
      </c>
      <c r="G82" s="86">
        <f t="shared" si="29"/>
        <v>8.3333333333333339</v>
      </c>
      <c r="H82" s="84"/>
      <c r="I82" s="45"/>
      <c r="J82" s="49"/>
      <c r="K82" s="70"/>
      <c r="L82" s="71"/>
      <c r="M82" s="71"/>
      <c r="N82" s="70"/>
      <c r="O82" s="71"/>
      <c r="P82" s="71"/>
      <c r="Q82" s="70"/>
      <c r="R82" s="72"/>
      <c r="S82" s="52"/>
      <c r="T82" s="70"/>
      <c r="U82" s="71"/>
      <c r="V82" s="71"/>
      <c r="W82" s="70">
        <v>178</v>
      </c>
      <c r="X82" s="71">
        <v>22</v>
      </c>
      <c r="Y82" s="71">
        <v>50</v>
      </c>
      <c r="Z82" s="70"/>
      <c r="AA82" s="71"/>
      <c r="AB82" s="71"/>
      <c r="AC82" s="70"/>
      <c r="AD82" s="71"/>
      <c r="AE82" s="52"/>
      <c r="AF82" s="70"/>
      <c r="AG82" s="71"/>
      <c r="AH82" s="53"/>
      <c r="AI82" s="51"/>
      <c r="AJ82" s="51"/>
      <c r="AK82" s="49"/>
      <c r="AL82" s="53"/>
      <c r="AM82" s="32"/>
      <c r="AN82" s="62">
        <f t="shared" si="30"/>
        <v>1</v>
      </c>
      <c r="AO82" s="62">
        <f t="shared" si="31"/>
        <v>0</v>
      </c>
      <c r="AP82" s="62">
        <f t="shared" si="32"/>
        <v>0</v>
      </c>
      <c r="AQ82" s="62">
        <f t="shared" si="33"/>
        <v>0</v>
      </c>
      <c r="AR82" s="62">
        <f t="shared" si="34"/>
        <v>0</v>
      </c>
      <c r="AS82" s="62">
        <f t="shared" si="35"/>
        <v>0</v>
      </c>
      <c r="AT82" s="62">
        <f t="shared" si="36"/>
        <v>50</v>
      </c>
      <c r="AU82" s="62">
        <f t="shared" si="37"/>
        <v>0</v>
      </c>
      <c r="AV82" s="62">
        <f t="shared" si="38"/>
        <v>0</v>
      </c>
      <c r="AW82" s="62">
        <f t="shared" si="39"/>
        <v>0</v>
      </c>
    </row>
    <row r="83" spans="1:49" s="27" customFormat="1" ht="12.75" x14ac:dyDescent="0.2">
      <c r="A83" s="113">
        <f t="shared" si="27"/>
        <v>74</v>
      </c>
      <c r="B83" s="78">
        <f t="shared" si="40"/>
        <v>4</v>
      </c>
      <c r="C83" s="39" t="s">
        <v>43</v>
      </c>
      <c r="D83" s="39" t="s">
        <v>74</v>
      </c>
      <c r="E83" s="43" t="s">
        <v>80</v>
      </c>
      <c r="F83" s="50">
        <f t="shared" si="28"/>
        <v>48</v>
      </c>
      <c r="G83" s="86">
        <f t="shared" si="29"/>
        <v>8</v>
      </c>
      <c r="H83" s="84"/>
      <c r="I83" s="45"/>
      <c r="J83" s="49"/>
      <c r="K83" s="70"/>
      <c r="L83" s="71"/>
      <c r="M83" s="71"/>
      <c r="N83" s="70"/>
      <c r="O83" s="71"/>
      <c r="P83" s="71"/>
      <c r="Q83" s="70">
        <v>102</v>
      </c>
      <c r="R83" s="72">
        <v>47</v>
      </c>
      <c r="S83" s="52">
        <v>3</v>
      </c>
      <c r="T83" s="70">
        <v>100</v>
      </c>
      <c r="U83" s="71">
        <v>38</v>
      </c>
      <c r="V83" s="71">
        <v>12</v>
      </c>
      <c r="W83" s="70">
        <v>209</v>
      </c>
      <c r="X83" s="71">
        <v>52</v>
      </c>
      <c r="Y83" s="71">
        <v>5</v>
      </c>
      <c r="Z83" s="70"/>
      <c r="AA83" s="71"/>
      <c r="AB83" s="71"/>
      <c r="AC83" s="70">
        <v>89</v>
      </c>
      <c r="AD83" s="71">
        <v>22</v>
      </c>
      <c r="AE83" s="52">
        <v>28</v>
      </c>
      <c r="AF83" s="70"/>
      <c r="AG83" s="71"/>
      <c r="AH83" s="53"/>
      <c r="AI83" s="51"/>
      <c r="AJ83" s="51"/>
      <c r="AK83" s="49"/>
      <c r="AL83" s="53"/>
      <c r="AM83" s="32"/>
      <c r="AN83" s="62">
        <f t="shared" si="30"/>
        <v>4</v>
      </c>
      <c r="AO83" s="62">
        <f t="shared" si="31"/>
        <v>0</v>
      </c>
      <c r="AP83" s="62">
        <f t="shared" si="32"/>
        <v>0</v>
      </c>
      <c r="AQ83" s="62">
        <f t="shared" si="33"/>
        <v>0</v>
      </c>
      <c r="AR83" s="62">
        <f t="shared" si="34"/>
        <v>3</v>
      </c>
      <c r="AS83" s="62">
        <f t="shared" si="35"/>
        <v>12</v>
      </c>
      <c r="AT83" s="62">
        <f t="shared" si="36"/>
        <v>5</v>
      </c>
      <c r="AU83" s="62">
        <f t="shared" si="37"/>
        <v>0</v>
      </c>
      <c r="AV83" s="62">
        <f t="shared" si="38"/>
        <v>28</v>
      </c>
      <c r="AW83" s="62">
        <f t="shared" si="39"/>
        <v>0</v>
      </c>
    </row>
    <row r="84" spans="1:49" s="27" customFormat="1" ht="12.75" x14ac:dyDescent="0.2">
      <c r="A84" s="113">
        <f t="shared" si="27"/>
        <v>74</v>
      </c>
      <c r="B84" s="78">
        <f t="shared" si="40"/>
        <v>2</v>
      </c>
      <c r="C84" s="39" t="s">
        <v>38</v>
      </c>
      <c r="D84" s="39" t="s">
        <v>75</v>
      </c>
      <c r="E84" s="43" t="s">
        <v>80</v>
      </c>
      <c r="F84" s="50">
        <f t="shared" si="28"/>
        <v>48</v>
      </c>
      <c r="G84" s="86">
        <f t="shared" si="29"/>
        <v>8</v>
      </c>
      <c r="H84" s="84"/>
      <c r="I84" s="45"/>
      <c r="J84" s="49"/>
      <c r="K84" s="70"/>
      <c r="L84" s="71"/>
      <c r="M84" s="71"/>
      <c r="N84" s="70">
        <v>294</v>
      </c>
      <c r="O84" s="71">
        <v>43</v>
      </c>
      <c r="P84" s="71">
        <v>22</v>
      </c>
      <c r="Q84" s="108"/>
      <c r="R84" s="109"/>
      <c r="S84" s="103"/>
      <c r="T84" s="70">
        <v>93</v>
      </c>
      <c r="U84" s="71">
        <v>24</v>
      </c>
      <c r="V84" s="71">
        <v>26</v>
      </c>
      <c r="W84" s="70"/>
      <c r="X84" s="71"/>
      <c r="Y84" s="71"/>
      <c r="Z84" s="70"/>
      <c r="AA84" s="71"/>
      <c r="AB84" s="71"/>
      <c r="AC84" s="70"/>
      <c r="AD84" s="71"/>
      <c r="AE84" s="52"/>
      <c r="AF84" s="70"/>
      <c r="AG84" s="71"/>
      <c r="AH84" s="53"/>
      <c r="AI84" s="51"/>
      <c r="AJ84" s="51"/>
      <c r="AK84" s="49"/>
      <c r="AL84" s="53"/>
      <c r="AM84" s="32"/>
      <c r="AN84" s="62">
        <f t="shared" si="30"/>
        <v>2</v>
      </c>
      <c r="AO84" s="62">
        <f t="shared" si="31"/>
        <v>0</v>
      </c>
      <c r="AP84" s="62">
        <f t="shared" si="32"/>
        <v>0</v>
      </c>
      <c r="AQ84" s="62">
        <f t="shared" si="33"/>
        <v>22</v>
      </c>
      <c r="AR84" s="62">
        <f t="shared" si="34"/>
        <v>0</v>
      </c>
      <c r="AS84" s="62">
        <f t="shared" si="35"/>
        <v>26</v>
      </c>
      <c r="AT84" s="62">
        <f t="shared" si="36"/>
        <v>0</v>
      </c>
      <c r="AU84" s="62">
        <f t="shared" si="37"/>
        <v>0</v>
      </c>
      <c r="AV84" s="62">
        <f t="shared" si="38"/>
        <v>0</v>
      </c>
      <c r="AW84" s="62">
        <f t="shared" si="39"/>
        <v>0</v>
      </c>
    </row>
    <row r="85" spans="1:49" s="27" customFormat="1" ht="12.75" x14ac:dyDescent="0.2">
      <c r="A85" s="113">
        <f t="shared" si="27"/>
        <v>76</v>
      </c>
      <c r="B85" s="78">
        <f t="shared" si="40"/>
        <v>3</v>
      </c>
      <c r="C85" s="39" t="s">
        <v>173</v>
      </c>
      <c r="D85" s="39" t="s">
        <v>73</v>
      </c>
      <c r="E85" s="43" t="s">
        <v>80</v>
      </c>
      <c r="F85" s="50">
        <f t="shared" si="28"/>
        <v>47</v>
      </c>
      <c r="G85" s="86">
        <f t="shared" si="29"/>
        <v>7.833333333333333</v>
      </c>
      <c r="H85" s="84">
        <v>190</v>
      </c>
      <c r="I85" s="45">
        <v>46</v>
      </c>
      <c r="J85" s="49">
        <v>7</v>
      </c>
      <c r="K85" s="70"/>
      <c r="L85" s="71"/>
      <c r="M85" s="71"/>
      <c r="N85" s="70"/>
      <c r="O85" s="71"/>
      <c r="P85" s="71"/>
      <c r="Q85" s="70"/>
      <c r="R85" s="72"/>
      <c r="S85" s="52"/>
      <c r="T85" s="70"/>
      <c r="U85" s="71"/>
      <c r="V85" s="71"/>
      <c r="W85" s="70">
        <v>194</v>
      </c>
      <c r="X85" s="71">
        <v>36</v>
      </c>
      <c r="Y85" s="71">
        <v>16</v>
      </c>
      <c r="Z85" s="70"/>
      <c r="AA85" s="71"/>
      <c r="AB85" s="71"/>
      <c r="AC85" s="70">
        <v>90</v>
      </c>
      <c r="AD85" s="71">
        <v>26</v>
      </c>
      <c r="AE85" s="71">
        <v>24</v>
      </c>
      <c r="AF85" s="70"/>
      <c r="AG85" s="71"/>
      <c r="AH85" s="73"/>
      <c r="AI85" s="51"/>
      <c r="AJ85" s="51"/>
      <c r="AK85" s="49"/>
      <c r="AL85" s="54"/>
      <c r="AM85" s="32"/>
      <c r="AN85" s="62">
        <f t="shared" si="30"/>
        <v>3</v>
      </c>
      <c r="AO85" s="62">
        <f t="shared" si="31"/>
        <v>7</v>
      </c>
      <c r="AP85" s="62">
        <f t="shared" si="32"/>
        <v>0</v>
      </c>
      <c r="AQ85" s="62">
        <f t="shared" si="33"/>
        <v>0</v>
      </c>
      <c r="AR85" s="62">
        <f t="shared" si="34"/>
        <v>0</v>
      </c>
      <c r="AS85" s="62">
        <f t="shared" si="35"/>
        <v>0</v>
      </c>
      <c r="AT85" s="62">
        <f t="shared" si="36"/>
        <v>16</v>
      </c>
      <c r="AU85" s="62">
        <f t="shared" si="37"/>
        <v>0</v>
      </c>
      <c r="AV85" s="62">
        <f t="shared" si="38"/>
        <v>24</v>
      </c>
      <c r="AW85" s="62">
        <f t="shared" si="39"/>
        <v>0</v>
      </c>
    </row>
    <row r="86" spans="1:49" s="27" customFormat="1" ht="12.75" x14ac:dyDescent="0.2">
      <c r="A86" s="113">
        <f t="shared" si="27"/>
        <v>77</v>
      </c>
      <c r="B86" s="78">
        <f t="shared" si="40"/>
        <v>1</v>
      </c>
      <c r="C86" s="39" t="s">
        <v>183</v>
      </c>
      <c r="D86" s="39" t="s">
        <v>77</v>
      </c>
      <c r="E86" s="43" t="s">
        <v>80</v>
      </c>
      <c r="F86" s="50">
        <f t="shared" si="28"/>
        <v>45</v>
      </c>
      <c r="G86" s="86">
        <f t="shared" si="29"/>
        <v>7.5</v>
      </c>
      <c r="H86" s="84"/>
      <c r="I86" s="45"/>
      <c r="J86" s="49"/>
      <c r="K86" s="70"/>
      <c r="L86" s="71"/>
      <c r="M86" s="71"/>
      <c r="N86" s="70"/>
      <c r="O86" s="71"/>
      <c r="P86" s="71"/>
      <c r="Q86" s="70"/>
      <c r="R86" s="72"/>
      <c r="S86" s="52"/>
      <c r="T86" s="70"/>
      <c r="U86" s="71"/>
      <c r="V86" s="71"/>
      <c r="W86" s="70"/>
      <c r="X86" s="71"/>
      <c r="Y86" s="71"/>
      <c r="Z86" s="70"/>
      <c r="AA86" s="71"/>
      <c r="AB86" s="71"/>
      <c r="AC86" s="70">
        <v>87</v>
      </c>
      <c r="AD86" s="71">
        <v>17</v>
      </c>
      <c r="AE86" s="52">
        <v>45</v>
      </c>
      <c r="AF86" s="70"/>
      <c r="AG86" s="71"/>
      <c r="AH86" s="53"/>
      <c r="AI86" s="51"/>
      <c r="AJ86" s="51"/>
      <c r="AK86" s="49"/>
      <c r="AL86" s="53"/>
      <c r="AM86" s="32"/>
      <c r="AN86" s="62">
        <f t="shared" si="30"/>
        <v>1</v>
      </c>
      <c r="AO86" s="62">
        <f t="shared" si="31"/>
        <v>0</v>
      </c>
      <c r="AP86" s="62">
        <f t="shared" si="32"/>
        <v>0</v>
      </c>
      <c r="AQ86" s="62">
        <f t="shared" si="33"/>
        <v>0</v>
      </c>
      <c r="AR86" s="62">
        <f t="shared" si="34"/>
        <v>0</v>
      </c>
      <c r="AS86" s="62">
        <f t="shared" si="35"/>
        <v>0</v>
      </c>
      <c r="AT86" s="62">
        <f t="shared" si="36"/>
        <v>0</v>
      </c>
      <c r="AU86" s="62">
        <f t="shared" si="37"/>
        <v>0</v>
      </c>
      <c r="AV86" s="62">
        <f t="shared" si="38"/>
        <v>45</v>
      </c>
      <c r="AW86" s="62">
        <f t="shared" si="39"/>
        <v>0</v>
      </c>
    </row>
    <row r="87" spans="1:49" s="27" customFormat="1" ht="12.75" x14ac:dyDescent="0.2">
      <c r="A87" s="113">
        <f t="shared" si="27"/>
        <v>77</v>
      </c>
      <c r="B87" s="78">
        <f t="shared" si="40"/>
        <v>6</v>
      </c>
      <c r="C87" s="39" t="s">
        <v>72</v>
      </c>
      <c r="D87" s="39" t="s">
        <v>75</v>
      </c>
      <c r="E87" s="43" t="s">
        <v>80</v>
      </c>
      <c r="F87" s="50">
        <f t="shared" si="28"/>
        <v>45</v>
      </c>
      <c r="G87" s="86">
        <f t="shared" si="29"/>
        <v>7.5</v>
      </c>
      <c r="H87" s="84">
        <v>211</v>
      </c>
      <c r="I87" s="45">
        <v>70</v>
      </c>
      <c r="J87" s="49">
        <v>0</v>
      </c>
      <c r="K87" s="70"/>
      <c r="L87" s="71"/>
      <c r="M87" s="71"/>
      <c r="N87" s="70"/>
      <c r="O87" s="71"/>
      <c r="P87" s="71"/>
      <c r="Q87" s="70">
        <v>118</v>
      </c>
      <c r="R87" s="71">
        <v>76</v>
      </c>
      <c r="S87" s="71">
        <v>0</v>
      </c>
      <c r="T87" s="70">
        <v>99</v>
      </c>
      <c r="U87" s="71">
        <v>37</v>
      </c>
      <c r="V87" s="52">
        <v>13</v>
      </c>
      <c r="W87" s="70">
        <v>197</v>
      </c>
      <c r="X87" s="71">
        <v>41</v>
      </c>
      <c r="Y87" s="52">
        <v>11</v>
      </c>
      <c r="Z87" s="70">
        <v>300</v>
      </c>
      <c r="AA87" s="71">
        <v>55</v>
      </c>
      <c r="AB87" s="52">
        <v>9</v>
      </c>
      <c r="AC87" s="70">
        <v>97</v>
      </c>
      <c r="AD87" s="71">
        <v>38</v>
      </c>
      <c r="AE87" s="71">
        <v>12</v>
      </c>
      <c r="AF87" s="70"/>
      <c r="AG87" s="71"/>
      <c r="AH87" s="53"/>
      <c r="AI87" s="51"/>
      <c r="AJ87" s="51"/>
      <c r="AK87" s="49"/>
      <c r="AL87" s="53"/>
      <c r="AM87" s="32"/>
      <c r="AN87" s="62">
        <f t="shared" si="30"/>
        <v>4</v>
      </c>
      <c r="AO87" s="62">
        <f t="shared" si="31"/>
        <v>0</v>
      </c>
      <c r="AP87" s="62">
        <f t="shared" si="32"/>
        <v>0</v>
      </c>
      <c r="AQ87" s="62">
        <f t="shared" si="33"/>
        <v>0</v>
      </c>
      <c r="AR87" s="62">
        <f t="shared" si="34"/>
        <v>0</v>
      </c>
      <c r="AS87" s="62">
        <f t="shared" si="35"/>
        <v>13</v>
      </c>
      <c r="AT87" s="62">
        <f t="shared" si="36"/>
        <v>11</v>
      </c>
      <c r="AU87" s="62">
        <f t="shared" si="37"/>
        <v>9</v>
      </c>
      <c r="AV87" s="62">
        <f t="shared" si="38"/>
        <v>12</v>
      </c>
      <c r="AW87" s="62">
        <f t="shared" si="39"/>
        <v>0</v>
      </c>
    </row>
    <row r="88" spans="1:49" s="27" customFormat="1" ht="12.75" x14ac:dyDescent="0.2">
      <c r="A88" s="113">
        <f t="shared" si="27"/>
        <v>79</v>
      </c>
      <c r="B88" s="78">
        <f t="shared" si="40"/>
        <v>1</v>
      </c>
      <c r="C88" s="39" t="s">
        <v>253</v>
      </c>
      <c r="D88" s="39"/>
      <c r="E88" s="43" t="s">
        <v>82</v>
      </c>
      <c r="F88" s="50">
        <f t="shared" si="28"/>
        <v>44</v>
      </c>
      <c r="G88" s="86">
        <f t="shared" si="29"/>
        <v>7.333333333333333</v>
      </c>
      <c r="H88" s="84"/>
      <c r="I88" s="45"/>
      <c r="J88" s="49"/>
      <c r="K88" s="70"/>
      <c r="L88" s="71"/>
      <c r="M88" s="71"/>
      <c r="N88" s="70">
        <v>277</v>
      </c>
      <c r="O88" s="71">
        <v>28</v>
      </c>
      <c r="P88" s="71">
        <v>44</v>
      </c>
      <c r="Q88" s="70"/>
      <c r="R88" s="72"/>
      <c r="S88" s="52"/>
      <c r="T88" s="70"/>
      <c r="U88" s="71"/>
      <c r="V88" s="71"/>
      <c r="W88" s="70"/>
      <c r="X88" s="71"/>
      <c r="Y88" s="52"/>
      <c r="Z88" s="70"/>
      <c r="AA88" s="71"/>
      <c r="AB88" s="71"/>
      <c r="AC88" s="70"/>
      <c r="AD88" s="71"/>
      <c r="AE88" s="52"/>
      <c r="AF88" s="70"/>
      <c r="AG88" s="71"/>
      <c r="AH88" s="53"/>
      <c r="AI88" s="51"/>
      <c r="AJ88" s="51"/>
      <c r="AK88" s="49"/>
      <c r="AL88" s="53"/>
      <c r="AM88" s="32"/>
      <c r="AN88" s="62">
        <f t="shared" si="30"/>
        <v>1</v>
      </c>
      <c r="AO88" s="62">
        <f t="shared" si="31"/>
        <v>0</v>
      </c>
      <c r="AP88" s="62">
        <f t="shared" si="32"/>
        <v>0</v>
      </c>
      <c r="AQ88" s="62">
        <f t="shared" si="33"/>
        <v>44</v>
      </c>
      <c r="AR88" s="62">
        <f t="shared" si="34"/>
        <v>0</v>
      </c>
      <c r="AS88" s="62">
        <f t="shared" si="35"/>
        <v>0</v>
      </c>
      <c r="AT88" s="62">
        <f t="shared" si="36"/>
        <v>0</v>
      </c>
      <c r="AU88" s="62">
        <f t="shared" si="37"/>
        <v>0</v>
      </c>
      <c r="AV88" s="62">
        <f t="shared" si="38"/>
        <v>0</v>
      </c>
      <c r="AW88" s="62">
        <f t="shared" si="39"/>
        <v>0</v>
      </c>
    </row>
    <row r="89" spans="1:49" s="27" customFormat="1" ht="12.75" x14ac:dyDescent="0.2">
      <c r="A89" s="113">
        <f t="shared" si="27"/>
        <v>80</v>
      </c>
      <c r="B89" s="78">
        <f t="shared" si="40"/>
        <v>2</v>
      </c>
      <c r="C89" s="39" t="s">
        <v>236</v>
      </c>
      <c r="D89" s="39" t="s">
        <v>76</v>
      </c>
      <c r="E89" s="43" t="s">
        <v>128</v>
      </c>
      <c r="F89" s="50">
        <f t="shared" si="28"/>
        <v>41</v>
      </c>
      <c r="G89" s="86">
        <f t="shared" si="29"/>
        <v>6.833333333333333</v>
      </c>
      <c r="H89" s="84"/>
      <c r="I89" s="45"/>
      <c r="J89" s="49"/>
      <c r="K89" s="70">
        <v>95</v>
      </c>
      <c r="L89" s="71">
        <v>37</v>
      </c>
      <c r="M89" s="71">
        <v>13</v>
      </c>
      <c r="N89" s="70"/>
      <c r="O89" s="71"/>
      <c r="P89" s="71"/>
      <c r="Q89" s="70">
        <v>91</v>
      </c>
      <c r="R89" s="72">
        <v>22</v>
      </c>
      <c r="S89" s="52">
        <v>28</v>
      </c>
      <c r="T89" s="70"/>
      <c r="U89" s="71"/>
      <c r="V89" s="71"/>
      <c r="W89" s="70"/>
      <c r="X89" s="71"/>
      <c r="Y89" s="71"/>
      <c r="Z89" s="70"/>
      <c r="AA89" s="71"/>
      <c r="AB89" s="71"/>
      <c r="AC89" s="70"/>
      <c r="AD89" s="71"/>
      <c r="AE89" s="52"/>
      <c r="AF89" s="70"/>
      <c r="AG89" s="71"/>
      <c r="AH89" s="53"/>
      <c r="AI89" s="51"/>
      <c r="AJ89" s="51"/>
      <c r="AK89" s="49"/>
      <c r="AL89" s="53"/>
      <c r="AM89" s="32"/>
      <c r="AN89" s="62">
        <f t="shared" si="30"/>
        <v>2</v>
      </c>
      <c r="AO89" s="62">
        <f t="shared" si="31"/>
        <v>0</v>
      </c>
      <c r="AP89" s="62">
        <f t="shared" si="32"/>
        <v>13</v>
      </c>
      <c r="AQ89" s="62">
        <f t="shared" si="33"/>
        <v>0</v>
      </c>
      <c r="AR89" s="62">
        <f t="shared" si="34"/>
        <v>28</v>
      </c>
      <c r="AS89" s="62">
        <f t="shared" si="35"/>
        <v>0</v>
      </c>
      <c r="AT89" s="62">
        <f t="shared" si="36"/>
        <v>0</v>
      </c>
      <c r="AU89" s="62">
        <f t="shared" si="37"/>
        <v>0</v>
      </c>
      <c r="AV89" s="62">
        <f t="shared" si="38"/>
        <v>0</v>
      </c>
      <c r="AW89" s="62">
        <f t="shared" si="39"/>
        <v>0</v>
      </c>
    </row>
    <row r="90" spans="1:49" s="27" customFormat="1" ht="12.75" x14ac:dyDescent="0.2">
      <c r="A90" s="113">
        <f t="shared" si="27"/>
        <v>81</v>
      </c>
      <c r="B90" s="78">
        <f t="shared" si="40"/>
        <v>5</v>
      </c>
      <c r="C90" s="39" t="s">
        <v>51</v>
      </c>
      <c r="D90" s="39" t="s">
        <v>74</v>
      </c>
      <c r="E90" s="43" t="s">
        <v>80</v>
      </c>
      <c r="F90" s="50">
        <f t="shared" si="28"/>
        <v>39</v>
      </c>
      <c r="G90" s="86">
        <f t="shared" si="29"/>
        <v>6.5</v>
      </c>
      <c r="H90" s="84">
        <v>195</v>
      </c>
      <c r="I90" s="45">
        <v>56</v>
      </c>
      <c r="J90" s="49">
        <v>4</v>
      </c>
      <c r="K90" s="70">
        <v>92</v>
      </c>
      <c r="L90" s="71">
        <v>29</v>
      </c>
      <c r="M90" s="71">
        <v>21</v>
      </c>
      <c r="N90" s="70"/>
      <c r="O90" s="71"/>
      <c r="P90" s="52"/>
      <c r="Q90" s="70">
        <v>105</v>
      </c>
      <c r="R90" s="71">
        <v>57</v>
      </c>
      <c r="S90" s="52">
        <v>0</v>
      </c>
      <c r="T90" s="70">
        <v>103</v>
      </c>
      <c r="U90" s="71">
        <v>42</v>
      </c>
      <c r="V90" s="71">
        <v>8</v>
      </c>
      <c r="W90" s="70"/>
      <c r="X90" s="71"/>
      <c r="Y90" s="71"/>
      <c r="Z90" s="70"/>
      <c r="AA90" s="71"/>
      <c r="AB90" s="71"/>
      <c r="AC90" s="70">
        <v>102</v>
      </c>
      <c r="AD90" s="71">
        <v>44</v>
      </c>
      <c r="AE90" s="71">
        <v>6</v>
      </c>
      <c r="AF90" s="70"/>
      <c r="AG90" s="71"/>
      <c r="AH90" s="73"/>
      <c r="AI90" s="51"/>
      <c r="AJ90" s="51"/>
      <c r="AK90" s="49"/>
      <c r="AL90" s="54"/>
      <c r="AM90" s="32"/>
      <c r="AN90" s="62">
        <f t="shared" si="30"/>
        <v>4</v>
      </c>
      <c r="AO90" s="62">
        <f t="shared" si="31"/>
        <v>4</v>
      </c>
      <c r="AP90" s="62">
        <f t="shared" si="32"/>
        <v>21</v>
      </c>
      <c r="AQ90" s="62">
        <f t="shared" si="33"/>
        <v>0</v>
      </c>
      <c r="AR90" s="62">
        <f t="shared" si="34"/>
        <v>0</v>
      </c>
      <c r="AS90" s="62">
        <f t="shared" si="35"/>
        <v>8</v>
      </c>
      <c r="AT90" s="62">
        <f t="shared" si="36"/>
        <v>0</v>
      </c>
      <c r="AU90" s="62">
        <f t="shared" si="37"/>
        <v>0</v>
      </c>
      <c r="AV90" s="62">
        <f t="shared" si="38"/>
        <v>6</v>
      </c>
      <c r="AW90" s="62">
        <f t="shared" si="39"/>
        <v>0</v>
      </c>
    </row>
    <row r="91" spans="1:49" s="27" customFormat="1" ht="12.75" x14ac:dyDescent="0.2">
      <c r="A91" s="113">
        <f t="shared" si="27"/>
        <v>82</v>
      </c>
      <c r="B91" s="78">
        <f t="shared" si="40"/>
        <v>2</v>
      </c>
      <c r="C91" s="39" t="s">
        <v>49</v>
      </c>
      <c r="D91" s="39" t="s">
        <v>73</v>
      </c>
      <c r="E91" s="43" t="s">
        <v>80</v>
      </c>
      <c r="F91" s="50">
        <f t="shared" si="28"/>
        <v>37</v>
      </c>
      <c r="G91" s="86">
        <f t="shared" si="29"/>
        <v>6.166666666666667</v>
      </c>
      <c r="H91" s="84">
        <v>190</v>
      </c>
      <c r="I91" s="45">
        <v>46</v>
      </c>
      <c r="J91" s="49">
        <v>7</v>
      </c>
      <c r="K91" s="70"/>
      <c r="L91" s="71"/>
      <c r="M91" s="71"/>
      <c r="N91" s="70"/>
      <c r="O91" s="71"/>
      <c r="P91" s="52"/>
      <c r="Q91" s="108"/>
      <c r="R91" s="109"/>
      <c r="S91" s="103"/>
      <c r="T91" s="70">
        <v>91</v>
      </c>
      <c r="U91" s="71">
        <v>20</v>
      </c>
      <c r="V91" s="52">
        <v>30</v>
      </c>
      <c r="W91" s="70"/>
      <c r="X91" s="71"/>
      <c r="Y91" s="52"/>
      <c r="Z91" s="70"/>
      <c r="AA91" s="71"/>
      <c r="AB91" s="52"/>
      <c r="AC91" s="70"/>
      <c r="AD91" s="71"/>
      <c r="AE91" s="52"/>
      <c r="AF91" s="70"/>
      <c r="AG91" s="71"/>
      <c r="AH91" s="53"/>
      <c r="AI91" s="51"/>
      <c r="AJ91" s="51"/>
      <c r="AK91" s="49"/>
      <c r="AL91" s="53"/>
      <c r="AM91" s="32"/>
      <c r="AN91" s="62">
        <f t="shared" si="30"/>
        <v>2</v>
      </c>
      <c r="AO91" s="62">
        <f t="shared" si="31"/>
        <v>7</v>
      </c>
      <c r="AP91" s="62">
        <f t="shared" si="32"/>
        <v>0</v>
      </c>
      <c r="AQ91" s="62">
        <f t="shared" si="33"/>
        <v>0</v>
      </c>
      <c r="AR91" s="62">
        <f t="shared" si="34"/>
        <v>0</v>
      </c>
      <c r="AS91" s="62">
        <f t="shared" si="35"/>
        <v>30</v>
      </c>
      <c r="AT91" s="62">
        <f t="shared" si="36"/>
        <v>0</v>
      </c>
      <c r="AU91" s="62">
        <f t="shared" si="37"/>
        <v>0</v>
      </c>
      <c r="AV91" s="62">
        <f t="shared" si="38"/>
        <v>0</v>
      </c>
      <c r="AW91" s="62">
        <f t="shared" si="39"/>
        <v>0</v>
      </c>
    </row>
    <row r="92" spans="1:49" s="27" customFormat="1" ht="12.75" x14ac:dyDescent="0.2">
      <c r="A92" s="113">
        <f t="shared" si="27"/>
        <v>83</v>
      </c>
      <c r="B92" s="78">
        <f t="shared" si="40"/>
        <v>3</v>
      </c>
      <c r="C92" s="39" t="s">
        <v>222</v>
      </c>
      <c r="D92" s="39" t="s">
        <v>73</v>
      </c>
      <c r="E92" s="43" t="s">
        <v>80</v>
      </c>
      <c r="F92" s="50">
        <f t="shared" si="28"/>
        <v>36</v>
      </c>
      <c r="G92" s="86">
        <f t="shared" si="29"/>
        <v>6</v>
      </c>
      <c r="H92" s="84">
        <v>211</v>
      </c>
      <c r="I92" s="45">
        <v>70</v>
      </c>
      <c r="J92" s="49">
        <v>0</v>
      </c>
      <c r="K92" s="70">
        <v>91</v>
      </c>
      <c r="L92" s="71">
        <v>27</v>
      </c>
      <c r="M92" s="71">
        <v>23</v>
      </c>
      <c r="N92" s="70"/>
      <c r="O92" s="71"/>
      <c r="P92" s="71"/>
      <c r="Q92" s="70"/>
      <c r="R92" s="72"/>
      <c r="S92" s="52">
        <v>0</v>
      </c>
      <c r="T92" s="70"/>
      <c r="U92" s="71"/>
      <c r="V92" s="71"/>
      <c r="W92" s="70"/>
      <c r="X92" s="71"/>
      <c r="Y92" s="52"/>
      <c r="Z92" s="70"/>
      <c r="AA92" s="71"/>
      <c r="AB92" s="71"/>
      <c r="AC92" s="70">
        <v>97</v>
      </c>
      <c r="AD92" s="71">
        <v>37</v>
      </c>
      <c r="AE92" s="52">
        <v>13</v>
      </c>
      <c r="AF92" s="70"/>
      <c r="AG92" s="71"/>
      <c r="AH92" s="53"/>
      <c r="AI92" s="51"/>
      <c r="AJ92" s="51"/>
      <c r="AK92" s="49"/>
      <c r="AL92" s="53"/>
      <c r="AM92" s="32"/>
      <c r="AN92" s="62">
        <f t="shared" si="30"/>
        <v>2</v>
      </c>
      <c r="AO92" s="62">
        <f t="shared" si="31"/>
        <v>0</v>
      </c>
      <c r="AP92" s="62">
        <f t="shared" si="32"/>
        <v>23</v>
      </c>
      <c r="AQ92" s="62">
        <f t="shared" si="33"/>
        <v>0</v>
      </c>
      <c r="AR92" s="62">
        <f t="shared" si="34"/>
        <v>0</v>
      </c>
      <c r="AS92" s="62">
        <f t="shared" si="35"/>
        <v>0</v>
      </c>
      <c r="AT92" s="62">
        <f t="shared" si="36"/>
        <v>0</v>
      </c>
      <c r="AU92" s="62">
        <f t="shared" si="37"/>
        <v>0</v>
      </c>
      <c r="AV92" s="62">
        <f t="shared" si="38"/>
        <v>13</v>
      </c>
      <c r="AW92" s="62">
        <f t="shared" si="39"/>
        <v>0</v>
      </c>
    </row>
    <row r="93" spans="1:49" s="27" customFormat="1" ht="12.75" x14ac:dyDescent="0.2">
      <c r="A93" s="113">
        <f t="shared" si="27"/>
        <v>83</v>
      </c>
      <c r="B93" s="78">
        <f t="shared" si="40"/>
        <v>5</v>
      </c>
      <c r="C93" s="39" t="s">
        <v>164</v>
      </c>
      <c r="D93" s="39" t="s">
        <v>74</v>
      </c>
      <c r="E93" s="43" t="s">
        <v>80</v>
      </c>
      <c r="F93" s="50">
        <f t="shared" si="28"/>
        <v>36</v>
      </c>
      <c r="G93" s="86">
        <f t="shared" si="29"/>
        <v>6</v>
      </c>
      <c r="H93" s="84">
        <v>201</v>
      </c>
      <c r="I93" s="45">
        <v>60</v>
      </c>
      <c r="J93" s="49">
        <v>2</v>
      </c>
      <c r="K93" s="70"/>
      <c r="L93" s="71"/>
      <c r="M93" s="71"/>
      <c r="N93" s="70"/>
      <c r="O93" s="71"/>
      <c r="P93" s="71"/>
      <c r="Q93" s="70">
        <v>113</v>
      </c>
      <c r="R93" s="71">
        <v>70</v>
      </c>
      <c r="S93" s="71">
        <v>0</v>
      </c>
      <c r="T93" s="70">
        <v>96</v>
      </c>
      <c r="U93" s="71">
        <v>30</v>
      </c>
      <c r="V93" s="71">
        <v>20</v>
      </c>
      <c r="W93" s="70">
        <v>233</v>
      </c>
      <c r="X93" s="71">
        <v>59</v>
      </c>
      <c r="Y93" s="71">
        <v>2</v>
      </c>
      <c r="Z93" s="70">
        <v>291</v>
      </c>
      <c r="AA93" s="71">
        <v>48</v>
      </c>
      <c r="AB93" s="71">
        <v>12</v>
      </c>
      <c r="AC93" s="70"/>
      <c r="AD93" s="71"/>
      <c r="AE93" s="71"/>
      <c r="AF93" s="70"/>
      <c r="AG93" s="71"/>
      <c r="AH93" s="73"/>
      <c r="AI93" s="51"/>
      <c r="AJ93" s="51"/>
      <c r="AK93" s="49"/>
      <c r="AL93" s="54"/>
      <c r="AM93" s="32"/>
      <c r="AN93" s="62">
        <f t="shared" si="30"/>
        <v>4</v>
      </c>
      <c r="AO93" s="62">
        <f t="shared" si="31"/>
        <v>2</v>
      </c>
      <c r="AP93" s="62">
        <f t="shared" si="32"/>
        <v>0</v>
      </c>
      <c r="AQ93" s="62">
        <f t="shared" si="33"/>
        <v>0</v>
      </c>
      <c r="AR93" s="62">
        <f t="shared" si="34"/>
        <v>0</v>
      </c>
      <c r="AS93" s="62">
        <f t="shared" si="35"/>
        <v>20</v>
      </c>
      <c r="AT93" s="62">
        <f t="shared" si="36"/>
        <v>2</v>
      </c>
      <c r="AU93" s="62">
        <f t="shared" si="37"/>
        <v>12</v>
      </c>
      <c r="AV93" s="62">
        <f t="shared" si="38"/>
        <v>0</v>
      </c>
      <c r="AW93" s="62">
        <f t="shared" si="39"/>
        <v>0</v>
      </c>
    </row>
    <row r="94" spans="1:49" s="27" customFormat="1" ht="12.75" x14ac:dyDescent="0.2">
      <c r="A94" s="113">
        <f t="shared" si="27"/>
        <v>83</v>
      </c>
      <c r="B94" s="78">
        <f t="shared" si="40"/>
        <v>1</v>
      </c>
      <c r="C94" s="39" t="s">
        <v>255</v>
      </c>
      <c r="D94" s="39"/>
      <c r="E94" s="43" t="s">
        <v>80</v>
      </c>
      <c r="F94" s="50">
        <f t="shared" si="28"/>
        <v>36</v>
      </c>
      <c r="G94" s="86">
        <f t="shared" si="29"/>
        <v>6</v>
      </c>
      <c r="H94" s="84"/>
      <c r="I94" s="45"/>
      <c r="J94" s="49"/>
      <c r="K94" s="70"/>
      <c r="L94" s="71"/>
      <c r="M94" s="71"/>
      <c r="N94" s="70">
        <v>284</v>
      </c>
      <c r="O94" s="71">
        <v>32</v>
      </c>
      <c r="P94" s="71">
        <v>36</v>
      </c>
      <c r="Q94" s="70"/>
      <c r="R94" s="72"/>
      <c r="S94" s="52"/>
      <c r="T94" s="70"/>
      <c r="U94" s="71"/>
      <c r="V94" s="71"/>
      <c r="W94" s="70"/>
      <c r="X94" s="71"/>
      <c r="Y94" s="52"/>
      <c r="Z94" s="70"/>
      <c r="AA94" s="71"/>
      <c r="AB94" s="71"/>
      <c r="AC94" s="70"/>
      <c r="AD94" s="71"/>
      <c r="AE94" s="52"/>
      <c r="AF94" s="70"/>
      <c r="AG94" s="71"/>
      <c r="AH94" s="53"/>
      <c r="AI94" s="51"/>
      <c r="AJ94" s="51"/>
      <c r="AK94" s="49"/>
      <c r="AL94" s="53"/>
      <c r="AM94" s="32"/>
      <c r="AN94" s="62">
        <f t="shared" si="30"/>
        <v>1</v>
      </c>
      <c r="AO94" s="62">
        <f t="shared" si="31"/>
        <v>0</v>
      </c>
      <c r="AP94" s="62">
        <f t="shared" si="32"/>
        <v>0</v>
      </c>
      <c r="AQ94" s="62">
        <f t="shared" si="33"/>
        <v>36</v>
      </c>
      <c r="AR94" s="62">
        <f t="shared" si="34"/>
        <v>0</v>
      </c>
      <c r="AS94" s="62">
        <f t="shared" si="35"/>
        <v>0</v>
      </c>
      <c r="AT94" s="62">
        <f t="shared" si="36"/>
        <v>0</v>
      </c>
      <c r="AU94" s="62">
        <f t="shared" si="37"/>
        <v>0</v>
      </c>
      <c r="AV94" s="62">
        <f t="shared" si="38"/>
        <v>0</v>
      </c>
      <c r="AW94" s="62">
        <f t="shared" si="39"/>
        <v>0</v>
      </c>
    </row>
    <row r="95" spans="1:49" s="27" customFormat="1" ht="12.75" x14ac:dyDescent="0.2">
      <c r="A95" s="113">
        <f t="shared" si="27"/>
        <v>86</v>
      </c>
      <c r="B95" s="78">
        <f t="shared" si="40"/>
        <v>7</v>
      </c>
      <c r="C95" s="39" t="s">
        <v>153</v>
      </c>
      <c r="D95" s="39" t="s">
        <v>228</v>
      </c>
      <c r="E95" s="43" t="s">
        <v>80</v>
      </c>
      <c r="F95" s="50">
        <f t="shared" si="28"/>
        <v>35</v>
      </c>
      <c r="G95" s="86">
        <f t="shared" si="29"/>
        <v>5.833333333333333</v>
      </c>
      <c r="H95" s="84">
        <v>209</v>
      </c>
      <c r="I95" s="45">
        <v>68</v>
      </c>
      <c r="J95" s="49">
        <v>0</v>
      </c>
      <c r="K95" s="70"/>
      <c r="L95" s="71"/>
      <c r="M95" s="71"/>
      <c r="N95" s="70">
        <v>340</v>
      </c>
      <c r="O95" s="71">
        <v>54</v>
      </c>
      <c r="P95" s="52">
        <v>14</v>
      </c>
      <c r="Q95" s="70">
        <v>106</v>
      </c>
      <c r="R95" s="71">
        <v>60</v>
      </c>
      <c r="S95" s="52">
        <v>0</v>
      </c>
      <c r="T95" s="70">
        <v>109</v>
      </c>
      <c r="U95" s="71">
        <v>46</v>
      </c>
      <c r="V95" s="52">
        <v>4</v>
      </c>
      <c r="W95" s="70">
        <v>207</v>
      </c>
      <c r="X95" s="71">
        <v>49</v>
      </c>
      <c r="Y95" s="52">
        <v>6</v>
      </c>
      <c r="Z95" s="70">
        <v>321</v>
      </c>
      <c r="AA95" s="71">
        <v>64</v>
      </c>
      <c r="AB95" s="52">
        <v>7</v>
      </c>
      <c r="AC95" s="70">
        <v>103</v>
      </c>
      <c r="AD95" s="71">
        <v>46</v>
      </c>
      <c r="AE95" s="71">
        <v>4</v>
      </c>
      <c r="AF95" s="70"/>
      <c r="AG95" s="71"/>
      <c r="AH95" s="53"/>
      <c r="AI95" s="51"/>
      <c r="AJ95" s="51"/>
      <c r="AK95" s="49"/>
      <c r="AL95" s="53"/>
      <c r="AM95" s="32"/>
      <c r="AN95" s="62">
        <f t="shared" si="30"/>
        <v>5</v>
      </c>
      <c r="AO95" s="62">
        <f t="shared" si="31"/>
        <v>0</v>
      </c>
      <c r="AP95" s="62">
        <f t="shared" si="32"/>
        <v>0</v>
      </c>
      <c r="AQ95" s="62">
        <f t="shared" si="33"/>
        <v>14</v>
      </c>
      <c r="AR95" s="62">
        <f t="shared" si="34"/>
        <v>0</v>
      </c>
      <c r="AS95" s="62">
        <f t="shared" si="35"/>
        <v>4</v>
      </c>
      <c r="AT95" s="62">
        <f t="shared" si="36"/>
        <v>6</v>
      </c>
      <c r="AU95" s="62">
        <f t="shared" si="37"/>
        <v>7</v>
      </c>
      <c r="AV95" s="62">
        <f t="shared" si="38"/>
        <v>4</v>
      </c>
      <c r="AW95" s="62">
        <f t="shared" si="39"/>
        <v>0</v>
      </c>
    </row>
    <row r="96" spans="1:49" s="27" customFormat="1" ht="12.75" x14ac:dyDescent="0.2">
      <c r="A96" s="113">
        <f t="shared" si="27"/>
        <v>86</v>
      </c>
      <c r="B96" s="78">
        <f t="shared" si="40"/>
        <v>5</v>
      </c>
      <c r="C96" s="39" t="s">
        <v>57</v>
      </c>
      <c r="D96" s="39" t="s">
        <v>76</v>
      </c>
      <c r="E96" s="43" t="s">
        <v>80</v>
      </c>
      <c r="F96" s="50">
        <f t="shared" si="28"/>
        <v>35</v>
      </c>
      <c r="G96" s="86">
        <f t="shared" si="29"/>
        <v>5.833333333333333</v>
      </c>
      <c r="H96" s="84">
        <v>211</v>
      </c>
      <c r="I96" s="45">
        <v>70</v>
      </c>
      <c r="J96" s="49">
        <v>0</v>
      </c>
      <c r="K96" s="70">
        <v>93</v>
      </c>
      <c r="L96" s="71">
        <v>31</v>
      </c>
      <c r="M96" s="71">
        <v>19</v>
      </c>
      <c r="N96" s="70"/>
      <c r="O96" s="71"/>
      <c r="P96" s="71"/>
      <c r="Q96" s="70">
        <v>108</v>
      </c>
      <c r="R96" s="71">
        <v>62</v>
      </c>
      <c r="S96" s="71">
        <v>0</v>
      </c>
      <c r="T96" s="70"/>
      <c r="U96" s="71"/>
      <c r="V96" s="71"/>
      <c r="W96" s="70">
        <v>200</v>
      </c>
      <c r="X96" s="71">
        <v>45</v>
      </c>
      <c r="Y96" s="71">
        <v>7</v>
      </c>
      <c r="Z96" s="70">
        <v>301</v>
      </c>
      <c r="AA96" s="71">
        <v>56</v>
      </c>
      <c r="AB96" s="71">
        <v>9</v>
      </c>
      <c r="AC96" s="70"/>
      <c r="AD96" s="71"/>
      <c r="AE96" s="52"/>
      <c r="AF96" s="70"/>
      <c r="AG96" s="71"/>
      <c r="AH96" s="53"/>
      <c r="AI96" s="51"/>
      <c r="AJ96" s="51"/>
      <c r="AK96" s="49"/>
      <c r="AL96" s="53"/>
      <c r="AM96" s="32"/>
      <c r="AN96" s="62">
        <f t="shared" si="30"/>
        <v>3</v>
      </c>
      <c r="AO96" s="62">
        <f t="shared" si="31"/>
        <v>0</v>
      </c>
      <c r="AP96" s="62">
        <f t="shared" si="32"/>
        <v>19</v>
      </c>
      <c r="AQ96" s="62">
        <f t="shared" si="33"/>
        <v>0</v>
      </c>
      <c r="AR96" s="62">
        <f t="shared" si="34"/>
        <v>0</v>
      </c>
      <c r="AS96" s="62">
        <f t="shared" si="35"/>
        <v>0</v>
      </c>
      <c r="AT96" s="62">
        <f t="shared" si="36"/>
        <v>7</v>
      </c>
      <c r="AU96" s="62">
        <f t="shared" si="37"/>
        <v>9</v>
      </c>
      <c r="AV96" s="62">
        <f t="shared" si="38"/>
        <v>0</v>
      </c>
      <c r="AW96" s="62">
        <f t="shared" si="39"/>
        <v>0</v>
      </c>
    </row>
    <row r="97" spans="1:49" s="27" customFormat="1" ht="12.75" x14ac:dyDescent="0.2">
      <c r="A97" s="113">
        <f t="shared" si="27"/>
        <v>86</v>
      </c>
      <c r="B97" s="78">
        <f t="shared" si="40"/>
        <v>2</v>
      </c>
      <c r="C97" s="110" t="s">
        <v>261</v>
      </c>
      <c r="D97" s="39"/>
      <c r="E97" s="43" t="s">
        <v>128</v>
      </c>
      <c r="F97" s="50">
        <f t="shared" si="28"/>
        <v>35</v>
      </c>
      <c r="G97" s="86">
        <f t="shared" si="29"/>
        <v>5.833333333333333</v>
      </c>
      <c r="H97" s="84"/>
      <c r="I97" s="45"/>
      <c r="J97" s="49"/>
      <c r="K97" s="70"/>
      <c r="L97" s="71"/>
      <c r="M97" s="71"/>
      <c r="N97" s="70"/>
      <c r="O97" s="71"/>
      <c r="P97" s="71"/>
      <c r="Q97" s="108">
        <v>96</v>
      </c>
      <c r="R97" s="109">
        <v>32</v>
      </c>
      <c r="S97" s="103">
        <v>18</v>
      </c>
      <c r="T97" s="70">
        <v>97</v>
      </c>
      <c r="U97" s="71">
        <v>33</v>
      </c>
      <c r="V97" s="71">
        <v>17</v>
      </c>
      <c r="W97" s="70"/>
      <c r="X97" s="71"/>
      <c r="Y97" s="52"/>
      <c r="Z97" s="70"/>
      <c r="AA97" s="71"/>
      <c r="AB97" s="71"/>
      <c r="AC97" s="70"/>
      <c r="AD97" s="71"/>
      <c r="AE97" s="52"/>
      <c r="AF97" s="70"/>
      <c r="AG97" s="71"/>
      <c r="AH97" s="53"/>
      <c r="AI97" s="51"/>
      <c r="AJ97" s="51"/>
      <c r="AK97" s="49"/>
      <c r="AL97" s="53"/>
      <c r="AM97" s="32"/>
      <c r="AN97" s="62">
        <f t="shared" si="30"/>
        <v>2</v>
      </c>
      <c r="AO97" s="62">
        <f t="shared" si="31"/>
        <v>0</v>
      </c>
      <c r="AP97" s="62">
        <f t="shared" si="32"/>
        <v>0</v>
      </c>
      <c r="AQ97" s="62">
        <f t="shared" si="33"/>
        <v>0</v>
      </c>
      <c r="AR97" s="62">
        <f t="shared" si="34"/>
        <v>18</v>
      </c>
      <c r="AS97" s="62">
        <f t="shared" si="35"/>
        <v>17</v>
      </c>
      <c r="AT97" s="62">
        <f t="shared" si="36"/>
        <v>0</v>
      </c>
      <c r="AU97" s="62">
        <f t="shared" si="37"/>
        <v>0</v>
      </c>
      <c r="AV97" s="62">
        <f t="shared" si="38"/>
        <v>0</v>
      </c>
      <c r="AW97" s="62">
        <f t="shared" si="39"/>
        <v>0</v>
      </c>
    </row>
    <row r="98" spans="1:49" s="27" customFormat="1" ht="12.75" x14ac:dyDescent="0.2">
      <c r="A98" s="113">
        <f t="shared" si="27"/>
        <v>89</v>
      </c>
      <c r="B98" s="78">
        <f t="shared" si="40"/>
        <v>2</v>
      </c>
      <c r="C98" s="39" t="s">
        <v>220</v>
      </c>
      <c r="D98" s="39" t="s">
        <v>77</v>
      </c>
      <c r="E98" s="43" t="s">
        <v>80</v>
      </c>
      <c r="F98" s="50">
        <f t="shared" si="28"/>
        <v>34</v>
      </c>
      <c r="G98" s="86">
        <f t="shared" si="29"/>
        <v>5.666666666666667</v>
      </c>
      <c r="H98" s="84">
        <v>188</v>
      </c>
      <c r="I98" s="45">
        <v>41</v>
      </c>
      <c r="J98" s="49">
        <v>11</v>
      </c>
      <c r="K98" s="70"/>
      <c r="L98" s="71"/>
      <c r="M98" s="71"/>
      <c r="N98" s="70"/>
      <c r="O98" s="72"/>
      <c r="P98" s="52"/>
      <c r="Q98" s="70"/>
      <c r="R98" s="72"/>
      <c r="S98" s="52"/>
      <c r="T98" s="70"/>
      <c r="U98" s="71"/>
      <c r="V98" s="71"/>
      <c r="W98" s="70"/>
      <c r="X98" s="71"/>
      <c r="Y98" s="71"/>
      <c r="Z98" s="70"/>
      <c r="AA98" s="71"/>
      <c r="AB98" s="71"/>
      <c r="AC98" s="70">
        <v>91</v>
      </c>
      <c r="AD98" s="71">
        <v>27</v>
      </c>
      <c r="AE98" s="71">
        <v>23</v>
      </c>
      <c r="AF98" s="70"/>
      <c r="AG98" s="71"/>
      <c r="AH98" s="53"/>
      <c r="AI98" s="51"/>
      <c r="AJ98" s="51"/>
      <c r="AK98" s="49"/>
      <c r="AL98" s="53"/>
      <c r="AM98" s="32"/>
      <c r="AN98" s="62">
        <f t="shared" si="30"/>
        <v>2</v>
      </c>
      <c r="AO98" s="62">
        <f t="shared" si="31"/>
        <v>11</v>
      </c>
      <c r="AP98" s="62">
        <f t="shared" si="32"/>
        <v>0</v>
      </c>
      <c r="AQ98" s="62">
        <f t="shared" si="33"/>
        <v>0</v>
      </c>
      <c r="AR98" s="62">
        <f t="shared" si="34"/>
        <v>0</v>
      </c>
      <c r="AS98" s="62">
        <f t="shared" si="35"/>
        <v>0</v>
      </c>
      <c r="AT98" s="62">
        <f t="shared" si="36"/>
        <v>0</v>
      </c>
      <c r="AU98" s="62">
        <f t="shared" si="37"/>
        <v>0</v>
      </c>
      <c r="AV98" s="62">
        <f t="shared" si="38"/>
        <v>23</v>
      </c>
      <c r="AW98" s="62">
        <f t="shared" si="39"/>
        <v>0</v>
      </c>
    </row>
    <row r="99" spans="1:49" s="27" customFormat="1" ht="12.75" x14ac:dyDescent="0.2">
      <c r="A99" s="113">
        <f t="shared" si="27"/>
        <v>89</v>
      </c>
      <c r="B99" s="78">
        <f t="shared" si="40"/>
        <v>1</v>
      </c>
      <c r="C99" s="39" t="s">
        <v>34</v>
      </c>
      <c r="D99" s="39" t="s">
        <v>76</v>
      </c>
      <c r="E99" s="43" t="s">
        <v>80</v>
      </c>
      <c r="F99" s="50">
        <f t="shared" si="28"/>
        <v>34</v>
      </c>
      <c r="G99" s="86">
        <f t="shared" si="29"/>
        <v>5.666666666666667</v>
      </c>
      <c r="H99" s="84"/>
      <c r="I99" s="45"/>
      <c r="J99" s="49"/>
      <c r="K99" s="70"/>
      <c r="L99" s="71"/>
      <c r="M99" s="71"/>
      <c r="N99" s="70"/>
      <c r="O99" s="71"/>
      <c r="P99" s="71"/>
      <c r="Q99" s="70"/>
      <c r="R99" s="72"/>
      <c r="S99" s="52"/>
      <c r="T99" s="70"/>
      <c r="U99" s="71"/>
      <c r="V99" s="71"/>
      <c r="W99" s="70"/>
      <c r="X99" s="71"/>
      <c r="Y99" s="71"/>
      <c r="Z99" s="70">
        <v>269</v>
      </c>
      <c r="AA99" s="71">
        <v>31</v>
      </c>
      <c r="AB99" s="71">
        <v>34</v>
      </c>
      <c r="AC99" s="70"/>
      <c r="AD99" s="71"/>
      <c r="AE99" s="52"/>
      <c r="AF99" s="70"/>
      <c r="AG99" s="71"/>
      <c r="AH99" s="53"/>
      <c r="AI99" s="51"/>
      <c r="AJ99" s="51"/>
      <c r="AK99" s="49"/>
      <c r="AL99" s="53"/>
      <c r="AM99" s="32"/>
      <c r="AN99" s="62">
        <f t="shared" si="30"/>
        <v>1</v>
      </c>
      <c r="AO99" s="62">
        <f t="shared" si="31"/>
        <v>0</v>
      </c>
      <c r="AP99" s="62">
        <f t="shared" si="32"/>
        <v>0</v>
      </c>
      <c r="AQ99" s="62">
        <f t="shared" si="33"/>
        <v>0</v>
      </c>
      <c r="AR99" s="62">
        <f t="shared" si="34"/>
        <v>0</v>
      </c>
      <c r="AS99" s="62">
        <f t="shared" si="35"/>
        <v>0</v>
      </c>
      <c r="AT99" s="62">
        <f t="shared" si="36"/>
        <v>0</v>
      </c>
      <c r="AU99" s="62">
        <f t="shared" si="37"/>
        <v>34</v>
      </c>
      <c r="AV99" s="62">
        <f t="shared" si="38"/>
        <v>0</v>
      </c>
      <c r="AW99" s="62">
        <f t="shared" si="39"/>
        <v>0</v>
      </c>
    </row>
    <row r="100" spans="1:49" s="27" customFormat="1" ht="12.75" x14ac:dyDescent="0.2">
      <c r="A100" s="113">
        <f t="shared" si="27"/>
        <v>89</v>
      </c>
      <c r="B100" s="78">
        <f t="shared" si="40"/>
        <v>3</v>
      </c>
      <c r="C100" s="39" t="s">
        <v>63</v>
      </c>
      <c r="D100" s="39" t="s">
        <v>74</v>
      </c>
      <c r="E100" s="43" t="s">
        <v>80</v>
      </c>
      <c r="F100" s="50">
        <f t="shared" si="28"/>
        <v>34</v>
      </c>
      <c r="G100" s="86">
        <f t="shared" si="29"/>
        <v>5.666666666666667</v>
      </c>
      <c r="H100" s="84">
        <v>189</v>
      </c>
      <c r="I100" s="45">
        <v>43</v>
      </c>
      <c r="J100" s="49">
        <v>9</v>
      </c>
      <c r="K100" s="70"/>
      <c r="L100" s="71"/>
      <c r="M100" s="71"/>
      <c r="N100" s="70"/>
      <c r="O100" s="71"/>
      <c r="P100" s="71"/>
      <c r="Q100" s="108">
        <v>102</v>
      </c>
      <c r="R100" s="109">
        <v>47</v>
      </c>
      <c r="S100" s="103">
        <v>3</v>
      </c>
      <c r="T100" s="70"/>
      <c r="U100" s="71"/>
      <c r="V100" s="71"/>
      <c r="W100" s="70">
        <v>186</v>
      </c>
      <c r="X100" s="71">
        <v>30</v>
      </c>
      <c r="Y100" s="52">
        <v>22</v>
      </c>
      <c r="Z100" s="70"/>
      <c r="AA100" s="71"/>
      <c r="AB100" s="71"/>
      <c r="AC100" s="70"/>
      <c r="AD100" s="71"/>
      <c r="AE100" s="52"/>
      <c r="AF100" s="70"/>
      <c r="AG100" s="71"/>
      <c r="AH100" s="53"/>
      <c r="AI100" s="51"/>
      <c r="AJ100" s="51"/>
      <c r="AK100" s="49"/>
      <c r="AL100" s="53"/>
      <c r="AM100" s="32"/>
      <c r="AN100" s="62">
        <f t="shared" si="30"/>
        <v>3</v>
      </c>
      <c r="AO100" s="62">
        <f t="shared" si="31"/>
        <v>9</v>
      </c>
      <c r="AP100" s="62">
        <f t="shared" si="32"/>
        <v>0</v>
      </c>
      <c r="AQ100" s="62">
        <f t="shared" si="33"/>
        <v>0</v>
      </c>
      <c r="AR100" s="62">
        <f t="shared" si="34"/>
        <v>3</v>
      </c>
      <c r="AS100" s="62">
        <f t="shared" si="35"/>
        <v>0</v>
      </c>
      <c r="AT100" s="62">
        <f t="shared" si="36"/>
        <v>22</v>
      </c>
      <c r="AU100" s="62">
        <f t="shared" si="37"/>
        <v>0</v>
      </c>
      <c r="AV100" s="62">
        <f t="shared" si="38"/>
        <v>0</v>
      </c>
      <c r="AW100" s="62">
        <f t="shared" si="39"/>
        <v>0</v>
      </c>
    </row>
    <row r="101" spans="1:49" s="27" customFormat="1" ht="12.75" x14ac:dyDescent="0.2">
      <c r="A101" s="113">
        <f t="shared" si="27"/>
        <v>92</v>
      </c>
      <c r="B101" s="78">
        <f t="shared" si="40"/>
        <v>5</v>
      </c>
      <c r="C101" s="39" t="s">
        <v>66</v>
      </c>
      <c r="D101" s="39" t="s">
        <v>74</v>
      </c>
      <c r="E101" s="43" t="s">
        <v>80</v>
      </c>
      <c r="F101" s="50">
        <f t="shared" si="28"/>
        <v>33</v>
      </c>
      <c r="G101" s="86">
        <f t="shared" si="29"/>
        <v>5.5</v>
      </c>
      <c r="H101" s="84">
        <v>204</v>
      </c>
      <c r="I101" s="45">
        <v>64</v>
      </c>
      <c r="J101" s="49">
        <v>0</v>
      </c>
      <c r="K101" s="70"/>
      <c r="L101" s="71"/>
      <c r="M101" s="71"/>
      <c r="N101" s="70">
        <v>319</v>
      </c>
      <c r="O101" s="72">
        <v>43</v>
      </c>
      <c r="P101" s="52">
        <v>22</v>
      </c>
      <c r="Q101" s="70">
        <v>110</v>
      </c>
      <c r="R101" s="72">
        <v>65</v>
      </c>
      <c r="S101" s="52">
        <v>0</v>
      </c>
      <c r="T101" s="70">
        <v>112</v>
      </c>
      <c r="U101" s="71">
        <v>50</v>
      </c>
      <c r="V101" s="52">
        <v>1</v>
      </c>
      <c r="W101" s="70">
        <v>198</v>
      </c>
      <c r="X101" s="71">
        <v>42</v>
      </c>
      <c r="Y101" s="52">
        <v>10</v>
      </c>
      <c r="Z101" s="70"/>
      <c r="AA101" s="71"/>
      <c r="AB101" s="52"/>
      <c r="AC101" s="70"/>
      <c r="AD101" s="71"/>
      <c r="AE101" s="71"/>
      <c r="AF101" s="70"/>
      <c r="AG101" s="71"/>
      <c r="AH101" s="53"/>
      <c r="AI101" s="51"/>
      <c r="AJ101" s="51"/>
      <c r="AK101" s="49"/>
      <c r="AL101" s="53"/>
      <c r="AM101" s="32"/>
      <c r="AN101" s="62">
        <f t="shared" si="30"/>
        <v>3</v>
      </c>
      <c r="AO101" s="62">
        <f t="shared" si="31"/>
        <v>0</v>
      </c>
      <c r="AP101" s="62">
        <f t="shared" si="32"/>
        <v>0</v>
      </c>
      <c r="AQ101" s="62">
        <f t="shared" si="33"/>
        <v>22</v>
      </c>
      <c r="AR101" s="62">
        <f t="shared" si="34"/>
        <v>0</v>
      </c>
      <c r="AS101" s="62">
        <f t="shared" si="35"/>
        <v>1</v>
      </c>
      <c r="AT101" s="62">
        <f t="shared" si="36"/>
        <v>10</v>
      </c>
      <c r="AU101" s="62">
        <f t="shared" si="37"/>
        <v>0</v>
      </c>
      <c r="AV101" s="62">
        <f t="shared" si="38"/>
        <v>0</v>
      </c>
      <c r="AW101" s="62">
        <f t="shared" si="39"/>
        <v>0</v>
      </c>
    </row>
    <row r="102" spans="1:49" s="27" customFormat="1" ht="12.75" x14ac:dyDescent="0.2">
      <c r="A102" s="113">
        <f t="shared" si="27"/>
        <v>93</v>
      </c>
      <c r="B102" s="78">
        <f t="shared" si="40"/>
        <v>3</v>
      </c>
      <c r="C102" s="39" t="s">
        <v>145</v>
      </c>
      <c r="D102" s="39" t="s">
        <v>74</v>
      </c>
      <c r="E102" s="43" t="s">
        <v>80</v>
      </c>
      <c r="F102" s="50">
        <f t="shared" si="28"/>
        <v>32</v>
      </c>
      <c r="G102" s="86">
        <f t="shared" si="29"/>
        <v>5.333333333333333</v>
      </c>
      <c r="H102" s="84">
        <v>187</v>
      </c>
      <c r="I102" s="45">
        <v>39</v>
      </c>
      <c r="J102" s="49">
        <v>13</v>
      </c>
      <c r="K102" s="70"/>
      <c r="L102" s="71"/>
      <c r="M102" s="71"/>
      <c r="N102" s="70"/>
      <c r="O102" s="71"/>
      <c r="P102" s="71"/>
      <c r="Q102" s="108"/>
      <c r="R102" s="109"/>
      <c r="S102" s="103"/>
      <c r="T102" s="70">
        <v>105</v>
      </c>
      <c r="U102" s="71">
        <v>44</v>
      </c>
      <c r="V102" s="71">
        <v>6</v>
      </c>
      <c r="W102" s="70"/>
      <c r="X102" s="71"/>
      <c r="Y102" s="71"/>
      <c r="Z102" s="70"/>
      <c r="AA102" s="71"/>
      <c r="AB102" s="71"/>
      <c r="AC102" s="70">
        <v>97</v>
      </c>
      <c r="AD102" s="71">
        <v>37</v>
      </c>
      <c r="AE102" s="52">
        <v>13</v>
      </c>
      <c r="AF102" s="70"/>
      <c r="AG102" s="71"/>
      <c r="AH102" s="53"/>
      <c r="AI102" s="51"/>
      <c r="AJ102" s="51"/>
      <c r="AK102" s="49"/>
      <c r="AL102" s="53"/>
      <c r="AM102" s="32"/>
      <c r="AN102" s="62">
        <f t="shared" si="30"/>
        <v>3</v>
      </c>
      <c r="AO102" s="62">
        <f t="shared" si="31"/>
        <v>13</v>
      </c>
      <c r="AP102" s="62">
        <f t="shared" si="32"/>
        <v>0</v>
      </c>
      <c r="AQ102" s="62">
        <f t="shared" si="33"/>
        <v>0</v>
      </c>
      <c r="AR102" s="62">
        <f t="shared" si="34"/>
        <v>0</v>
      </c>
      <c r="AS102" s="62">
        <f t="shared" si="35"/>
        <v>6</v>
      </c>
      <c r="AT102" s="62">
        <f t="shared" si="36"/>
        <v>0</v>
      </c>
      <c r="AU102" s="62">
        <f t="shared" si="37"/>
        <v>0</v>
      </c>
      <c r="AV102" s="62">
        <f t="shared" si="38"/>
        <v>13</v>
      </c>
      <c r="AW102" s="62">
        <f t="shared" si="39"/>
        <v>0</v>
      </c>
    </row>
    <row r="103" spans="1:49" s="27" customFormat="1" ht="12.75" x14ac:dyDescent="0.2">
      <c r="A103" s="113">
        <f t="shared" si="27"/>
        <v>93</v>
      </c>
      <c r="B103" s="78">
        <f t="shared" si="40"/>
        <v>1</v>
      </c>
      <c r="C103" s="39" t="s">
        <v>120</v>
      </c>
      <c r="D103" s="39" t="s">
        <v>76</v>
      </c>
      <c r="E103" s="43" t="s">
        <v>80</v>
      </c>
      <c r="F103" s="50">
        <f t="shared" si="28"/>
        <v>32</v>
      </c>
      <c r="G103" s="86">
        <f t="shared" si="29"/>
        <v>5.333333333333333</v>
      </c>
      <c r="H103" s="84"/>
      <c r="I103" s="45"/>
      <c r="J103" s="49"/>
      <c r="K103" s="70"/>
      <c r="L103" s="71"/>
      <c r="M103" s="71"/>
      <c r="N103" s="70"/>
      <c r="O103" s="71"/>
      <c r="P103" s="71"/>
      <c r="Q103" s="70"/>
      <c r="R103" s="72"/>
      <c r="S103" s="52"/>
      <c r="T103" s="70"/>
      <c r="U103" s="71"/>
      <c r="V103" s="71"/>
      <c r="W103" s="70"/>
      <c r="X103" s="71"/>
      <c r="Y103" s="52"/>
      <c r="Z103" s="70">
        <v>271</v>
      </c>
      <c r="AA103" s="71">
        <v>32</v>
      </c>
      <c r="AB103" s="71">
        <v>32</v>
      </c>
      <c r="AC103" s="70"/>
      <c r="AD103" s="71"/>
      <c r="AE103" s="52"/>
      <c r="AF103" s="70"/>
      <c r="AG103" s="71"/>
      <c r="AH103" s="53"/>
      <c r="AI103" s="51"/>
      <c r="AJ103" s="51"/>
      <c r="AK103" s="49"/>
      <c r="AL103" s="53"/>
      <c r="AM103" s="32"/>
      <c r="AN103" s="62">
        <f t="shared" si="30"/>
        <v>1</v>
      </c>
      <c r="AO103" s="62">
        <f t="shared" si="31"/>
        <v>0</v>
      </c>
      <c r="AP103" s="62">
        <f t="shared" si="32"/>
        <v>0</v>
      </c>
      <c r="AQ103" s="62">
        <f t="shared" si="33"/>
        <v>0</v>
      </c>
      <c r="AR103" s="62">
        <f t="shared" si="34"/>
        <v>0</v>
      </c>
      <c r="AS103" s="62">
        <f t="shared" si="35"/>
        <v>0</v>
      </c>
      <c r="AT103" s="62">
        <f t="shared" si="36"/>
        <v>0</v>
      </c>
      <c r="AU103" s="62">
        <f t="shared" si="37"/>
        <v>32</v>
      </c>
      <c r="AV103" s="62">
        <f t="shared" si="38"/>
        <v>0</v>
      </c>
      <c r="AW103" s="62">
        <f t="shared" si="39"/>
        <v>0</v>
      </c>
    </row>
    <row r="104" spans="1:49" s="27" customFormat="1" ht="12.75" x14ac:dyDescent="0.2">
      <c r="A104" s="113">
        <f t="shared" si="27"/>
        <v>95</v>
      </c>
      <c r="B104" s="78">
        <f t="shared" si="40"/>
        <v>6</v>
      </c>
      <c r="C104" s="39" t="s">
        <v>250</v>
      </c>
      <c r="D104" s="39"/>
      <c r="E104" s="43" t="s">
        <v>80</v>
      </c>
      <c r="F104" s="50">
        <f t="shared" si="28"/>
        <v>27</v>
      </c>
      <c r="G104" s="86">
        <f t="shared" si="29"/>
        <v>4.5</v>
      </c>
      <c r="H104" s="84"/>
      <c r="I104" s="45"/>
      <c r="J104" s="49"/>
      <c r="K104" s="70"/>
      <c r="L104" s="71"/>
      <c r="M104" s="71"/>
      <c r="N104" s="70">
        <v>347</v>
      </c>
      <c r="O104" s="71">
        <v>57</v>
      </c>
      <c r="P104" s="71">
        <v>13</v>
      </c>
      <c r="Q104" s="108">
        <v>117</v>
      </c>
      <c r="R104" s="109">
        <v>75</v>
      </c>
      <c r="S104" s="103">
        <v>0</v>
      </c>
      <c r="T104" s="70">
        <v>125</v>
      </c>
      <c r="U104" s="71">
        <v>53</v>
      </c>
      <c r="V104" s="71">
        <v>0</v>
      </c>
      <c r="W104" s="70">
        <v>219</v>
      </c>
      <c r="X104" s="71">
        <v>55</v>
      </c>
      <c r="Y104" s="52">
        <v>4</v>
      </c>
      <c r="Z104" s="70">
        <v>308</v>
      </c>
      <c r="AA104" s="71">
        <v>59</v>
      </c>
      <c r="AB104" s="71">
        <v>8</v>
      </c>
      <c r="AC104" s="70">
        <v>104</v>
      </c>
      <c r="AD104" s="71">
        <v>49</v>
      </c>
      <c r="AE104" s="52">
        <v>2</v>
      </c>
      <c r="AF104" s="70"/>
      <c r="AG104" s="71"/>
      <c r="AH104" s="53"/>
      <c r="AI104" s="51"/>
      <c r="AJ104" s="51"/>
      <c r="AK104" s="49"/>
      <c r="AL104" s="53"/>
      <c r="AM104" s="32"/>
      <c r="AN104" s="62">
        <f t="shared" si="30"/>
        <v>4</v>
      </c>
      <c r="AO104" s="62">
        <f t="shared" si="31"/>
        <v>0</v>
      </c>
      <c r="AP104" s="62">
        <f t="shared" si="32"/>
        <v>0</v>
      </c>
      <c r="AQ104" s="62">
        <f t="shared" si="33"/>
        <v>13</v>
      </c>
      <c r="AR104" s="62">
        <f t="shared" si="34"/>
        <v>0</v>
      </c>
      <c r="AS104" s="62">
        <f t="shared" si="35"/>
        <v>0</v>
      </c>
      <c r="AT104" s="62">
        <f t="shared" si="36"/>
        <v>4</v>
      </c>
      <c r="AU104" s="62">
        <f t="shared" si="37"/>
        <v>8</v>
      </c>
      <c r="AV104" s="62">
        <f t="shared" si="38"/>
        <v>2</v>
      </c>
      <c r="AW104" s="62">
        <f t="shared" si="39"/>
        <v>0</v>
      </c>
    </row>
    <row r="105" spans="1:49" s="27" customFormat="1" ht="12.75" x14ac:dyDescent="0.2">
      <c r="A105" s="113">
        <f t="shared" si="27"/>
        <v>96</v>
      </c>
      <c r="B105" s="78">
        <f t="shared" si="40"/>
        <v>1</v>
      </c>
      <c r="C105" s="39" t="s">
        <v>130</v>
      </c>
      <c r="D105" s="39" t="s">
        <v>74</v>
      </c>
      <c r="E105" s="43" t="s">
        <v>80</v>
      </c>
      <c r="F105" s="50">
        <f t="shared" si="28"/>
        <v>26</v>
      </c>
      <c r="G105" s="86">
        <f t="shared" si="29"/>
        <v>4.333333333333333</v>
      </c>
      <c r="H105" s="84">
        <v>177</v>
      </c>
      <c r="I105" s="45">
        <v>28</v>
      </c>
      <c r="J105" s="49">
        <v>26</v>
      </c>
      <c r="K105" s="70"/>
      <c r="L105" s="71"/>
      <c r="M105" s="71"/>
      <c r="N105" s="70"/>
      <c r="O105" s="71"/>
      <c r="P105" s="71"/>
      <c r="Q105" s="70"/>
      <c r="R105" s="72"/>
      <c r="S105" s="52"/>
      <c r="T105" s="70"/>
      <c r="U105" s="71"/>
      <c r="V105" s="71"/>
      <c r="W105" s="70"/>
      <c r="X105" s="71"/>
      <c r="Y105" s="52"/>
      <c r="Z105" s="70"/>
      <c r="AA105" s="71"/>
      <c r="AB105" s="71"/>
      <c r="AC105" s="70"/>
      <c r="AD105" s="71"/>
      <c r="AE105" s="52"/>
      <c r="AF105" s="70"/>
      <c r="AG105" s="71"/>
      <c r="AH105" s="53"/>
      <c r="AI105" s="51"/>
      <c r="AJ105" s="51"/>
      <c r="AK105" s="49"/>
      <c r="AL105" s="53"/>
      <c r="AM105" s="32"/>
      <c r="AN105" s="62">
        <f t="shared" si="30"/>
        <v>1</v>
      </c>
      <c r="AO105" s="62">
        <f t="shared" si="31"/>
        <v>26</v>
      </c>
      <c r="AP105" s="62">
        <f t="shared" si="32"/>
        <v>0</v>
      </c>
      <c r="AQ105" s="62">
        <f t="shared" si="33"/>
        <v>0</v>
      </c>
      <c r="AR105" s="62">
        <f t="shared" si="34"/>
        <v>0</v>
      </c>
      <c r="AS105" s="62">
        <f t="shared" si="35"/>
        <v>0</v>
      </c>
      <c r="AT105" s="62">
        <f t="shared" si="36"/>
        <v>0</v>
      </c>
      <c r="AU105" s="62">
        <f t="shared" si="37"/>
        <v>0</v>
      </c>
      <c r="AV105" s="62">
        <f t="shared" si="38"/>
        <v>0</v>
      </c>
      <c r="AW105" s="62">
        <f t="shared" si="39"/>
        <v>0</v>
      </c>
    </row>
    <row r="106" spans="1:49" s="27" customFormat="1" ht="12.75" x14ac:dyDescent="0.2">
      <c r="A106" s="113">
        <f t="shared" ref="A106:A137" si="41">RANK(G106,G$10:G$192)</f>
        <v>97</v>
      </c>
      <c r="B106" s="78">
        <f t="shared" si="40"/>
        <v>1</v>
      </c>
      <c r="C106" s="39" t="s">
        <v>258</v>
      </c>
      <c r="D106" s="39"/>
      <c r="E106" s="43" t="s">
        <v>80</v>
      </c>
      <c r="F106" s="50">
        <f t="shared" ref="F106:F137" si="42">LARGE(AO106:AV106,1)+LARGE(AO106:AV106,2)+LARGE(AO106:AV106,3)+LARGE(AO106:AV106,4)+LARGE(AO106:AV106,5)+LARGE(AO106:AV106,6)</f>
        <v>23</v>
      </c>
      <c r="G106" s="86">
        <f t="shared" ref="G106:G137" si="43">F106/G$9</f>
        <v>3.8333333333333335</v>
      </c>
      <c r="H106" s="84"/>
      <c r="I106" s="45"/>
      <c r="J106" s="49"/>
      <c r="K106" s="70"/>
      <c r="L106" s="71"/>
      <c r="M106" s="71"/>
      <c r="N106" s="70"/>
      <c r="O106" s="71"/>
      <c r="P106" s="71"/>
      <c r="Q106" s="108">
        <v>93</v>
      </c>
      <c r="R106" s="109">
        <v>27</v>
      </c>
      <c r="S106" s="103">
        <v>23</v>
      </c>
      <c r="T106" s="70"/>
      <c r="U106" s="71"/>
      <c r="V106" s="71"/>
      <c r="W106" s="70"/>
      <c r="X106" s="71"/>
      <c r="Y106" s="52"/>
      <c r="Z106" s="70"/>
      <c r="AA106" s="71"/>
      <c r="AB106" s="71"/>
      <c r="AC106" s="70"/>
      <c r="AD106" s="71"/>
      <c r="AE106" s="52"/>
      <c r="AF106" s="70"/>
      <c r="AG106" s="71"/>
      <c r="AH106" s="53"/>
      <c r="AI106" s="51"/>
      <c r="AJ106" s="51"/>
      <c r="AK106" s="49"/>
      <c r="AL106" s="53"/>
      <c r="AM106" s="32"/>
      <c r="AN106" s="62">
        <f t="shared" ref="AN106:AN137" si="44">COUNTIF(AO106:AV106,"&lt;&gt;0")</f>
        <v>1</v>
      </c>
      <c r="AO106" s="62">
        <f t="shared" si="31"/>
        <v>0</v>
      </c>
      <c r="AP106" s="62">
        <f t="shared" si="32"/>
        <v>0</v>
      </c>
      <c r="AQ106" s="62">
        <f t="shared" si="33"/>
        <v>0</v>
      </c>
      <c r="AR106" s="62">
        <f t="shared" si="34"/>
        <v>23</v>
      </c>
      <c r="AS106" s="62">
        <f t="shared" si="35"/>
        <v>0</v>
      </c>
      <c r="AT106" s="62">
        <f t="shared" si="36"/>
        <v>0</v>
      </c>
      <c r="AU106" s="62">
        <f t="shared" si="37"/>
        <v>0</v>
      </c>
      <c r="AV106" s="62">
        <f t="shared" si="38"/>
        <v>0</v>
      </c>
      <c r="AW106" s="62">
        <f t="shared" si="39"/>
        <v>0</v>
      </c>
    </row>
    <row r="107" spans="1:49" s="27" customFormat="1" ht="12.75" x14ac:dyDescent="0.2">
      <c r="A107" s="113">
        <f t="shared" si="41"/>
        <v>98</v>
      </c>
      <c r="B107" s="78">
        <f t="shared" si="40"/>
        <v>2</v>
      </c>
      <c r="C107" s="39" t="s">
        <v>61</v>
      </c>
      <c r="D107" s="39" t="s">
        <v>75</v>
      </c>
      <c r="E107" s="43" t="s">
        <v>80</v>
      </c>
      <c r="F107" s="50">
        <f t="shared" si="42"/>
        <v>22</v>
      </c>
      <c r="G107" s="86">
        <f t="shared" si="43"/>
        <v>3.6666666666666665</v>
      </c>
      <c r="H107" s="84"/>
      <c r="I107" s="45"/>
      <c r="J107" s="49"/>
      <c r="K107" s="70"/>
      <c r="L107" s="71"/>
      <c r="M107" s="71"/>
      <c r="N107" s="70"/>
      <c r="O107" s="71"/>
      <c r="P107" s="71"/>
      <c r="Q107" s="70">
        <v>96</v>
      </c>
      <c r="R107" s="72">
        <v>32</v>
      </c>
      <c r="S107" s="52">
        <v>18</v>
      </c>
      <c r="T107" s="70"/>
      <c r="U107" s="71"/>
      <c r="V107" s="71"/>
      <c r="W107" s="70">
        <v>218</v>
      </c>
      <c r="X107" s="71">
        <v>54</v>
      </c>
      <c r="Y107" s="71">
        <v>4</v>
      </c>
      <c r="Z107" s="70"/>
      <c r="AA107" s="71"/>
      <c r="AB107" s="71"/>
      <c r="AC107" s="70"/>
      <c r="AD107" s="71"/>
      <c r="AE107" s="52"/>
      <c r="AF107" s="70"/>
      <c r="AG107" s="71"/>
      <c r="AH107" s="53"/>
      <c r="AI107" s="51"/>
      <c r="AJ107" s="51"/>
      <c r="AK107" s="49"/>
      <c r="AL107" s="53"/>
      <c r="AM107" s="32"/>
      <c r="AN107" s="62">
        <f t="shared" si="44"/>
        <v>2</v>
      </c>
      <c r="AO107" s="62">
        <f t="shared" si="31"/>
        <v>0</v>
      </c>
      <c r="AP107" s="62">
        <f t="shared" si="32"/>
        <v>0</v>
      </c>
      <c r="AQ107" s="62">
        <f t="shared" si="33"/>
        <v>0</v>
      </c>
      <c r="AR107" s="62">
        <f t="shared" si="34"/>
        <v>18</v>
      </c>
      <c r="AS107" s="62">
        <f t="shared" si="35"/>
        <v>0</v>
      </c>
      <c r="AT107" s="62">
        <f t="shared" si="36"/>
        <v>4</v>
      </c>
      <c r="AU107" s="62">
        <f t="shared" si="37"/>
        <v>0</v>
      </c>
      <c r="AV107" s="62">
        <f t="shared" si="38"/>
        <v>0</v>
      </c>
      <c r="AW107" s="62">
        <f t="shared" si="39"/>
        <v>0</v>
      </c>
    </row>
    <row r="108" spans="1:49" s="27" customFormat="1" ht="12.75" x14ac:dyDescent="0.2">
      <c r="A108" s="113">
        <f t="shared" si="41"/>
        <v>98</v>
      </c>
      <c r="B108" s="78">
        <f t="shared" si="40"/>
        <v>2</v>
      </c>
      <c r="C108" s="39" t="s">
        <v>234</v>
      </c>
      <c r="D108" s="39" t="s">
        <v>74</v>
      </c>
      <c r="E108" s="43" t="s">
        <v>80</v>
      </c>
      <c r="F108" s="50">
        <f t="shared" si="42"/>
        <v>22</v>
      </c>
      <c r="G108" s="86">
        <f t="shared" si="43"/>
        <v>3.6666666666666665</v>
      </c>
      <c r="H108" s="84"/>
      <c r="I108" s="45"/>
      <c r="J108" s="49"/>
      <c r="K108" s="70">
        <v>94</v>
      </c>
      <c r="L108" s="71">
        <v>35</v>
      </c>
      <c r="M108" s="71">
        <v>15</v>
      </c>
      <c r="N108" s="70"/>
      <c r="O108" s="71"/>
      <c r="P108" s="52"/>
      <c r="Q108" s="70"/>
      <c r="R108" s="72"/>
      <c r="S108" s="52"/>
      <c r="T108" s="70"/>
      <c r="U108" s="71"/>
      <c r="V108" s="71"/>
      <c r="W108" s="70">
        <v>200</v>
      </c>
      <c r="X108" s="71">
        <v>45</v>
      </c>
      <c r="Y108" s="71">
        <v>7</v>
      </c>
      <c r="Z108" s="70"/>
      <c r="AA108" s="71"/>
      <c r="AB108" s="71"/>
      <c r="AC108" s="70"/>
      <c r="AD108" s="71"/>
      <c r="AE108" s="71"/>
      <c r="AF108" s="70"/>
      <c r="AG108" s="71"/>
      <c r="AH108" s="73"/>
      <c r="AI108" s="51"/>
      <c r="AJ108" s="51"/>
      <c r="AK108" s="49"/>
      <c r="AL108" s="54"/>
      <c r="AM108" s="32"/>
      <c r="AN108" s="62">
        <f t="shared" si="44"/>
        <v>2</v>
      </c>
      <c r="AO108" s="62">
        <f t="shared" si="31"/>
        <v>0</v>
      </c>
      <c r="AP108" s="62">
        <f t="shared" si="32"/>
        <v>15</v>
      </c>
      <c r="AQ108" s="62">
        <f t="shared" si="33"/>
        <v>0</v>
      </c>
      <c r="AR108" s="62">
        <f t="shared" si="34"/>
        <v>0</v>
      </c>
      <c r="AS108" s="62">
        <f t="shared" si="35"/>
        <v>0</v>
      </c>
      <c r="AT108" s="62">
        <f t="shared" si="36"/>
        <v>7</v>
      </c>
      <c r="AU108" s="62">
        <f t="shared" si="37"/>
        <v>0</v>
      </c>
      <c r="AV108" s="62">
        <f t="shared" si="38"/>
        <v>0</v>
      </c>
      <c r="AW108" s="62">
        <f t="shared" si="39"/>
        <v>0</v>
      </c>
    </row>
    <row r="109" spans="1:49" s="27" customFormat="1" ht="12.75" x14ac:dyDescent="0.2">
      <c r="A109" s="113">
        <f t="shared" si="41"/>
        <v>100</v>
      </c>
      <c r="B109" s="78">
        <f t="shared" si="40"/>
        <v>4</v>
      </c>
      <c r="C109" s="39" t="s">
        <v>58</v>
      </c>
      <c r="D109" s="39" t="s">
        <v>75</v>
      </c>
      <c r="E109" s="43" t="s">
        <v>80</v>
      </c>
      <c r="F109" s="50">
        <f t="shared" si="42"/>
        <v>21</v>
      </c>
      <c r="G109" s="86">
        <f t="shared" si="43"/>
        <v>3.5</v>
      </c>
      <c r="H109" s="84">
        <v>203</v>
      </c>
      <c r="I109" s="45">
        <v>63</v>
      </c>
      <c r="J109" s="49">
        <v>0</v>
      </c>
      <c r="K109" s="70"/>
      <c r="L109" s="71"/>
      <c r="M109" s="71"/>
      <c r="N109" s="70">
        <v>303</v>
      </c>
      <c r="O109" s="71">
        <v>46</v>
      </c>
      <c r="P109" s="52">
        <v>19</v>
      </c>
      <c r="Q109" s="108">
        <v>104</v>
      </c>
      <c r="R109" s="104">
        <v>55</v>
      </c>
      <c r="S109" s="103">
        <v>0</v>
      </c>
      <c r="T109" s="70">
        <v>110</v>
      </c>
      <c r="U109" s="71">
        <v>48</v>
      </c>
      <c r="V109" s="52">
        <v>2</v>
      </c>
      <c r="W109" s="70"/>
      <c r="X109" s="71"/>
      <c r="Y109" s="52"/>
      <c r="Z109" s="70"/>
      <c r="AA109" s="71"/>
      <c r="AB109" s="52"/>
      <c r="AC109" s="70"/>
      <c r="AD109" s="71"/>
      <c r="AE109" s="71"/>
      <c r="AF109" s="70"/>
      <c r="AG109" s="71"/>
      <c r="AH109" s="53"/>
      <c r="AI109" s="51"/>
      <c r="AJ109" s="51"/>
      <c r="AK109" s="49"/>
      <c r="AL109" s="53"/>
      <c r="AM109" s="32"/>
      <c r="AN109" s="62">
        <f t="shared" si="44"/>
        <v>2</v>
      </c>
      <c r="AO109" s="62">
        <f t="shared" si="31"/>
        <v>0</v>
      </c>
      <c r="AP109" s="62">
        <f t="shared" si="32"/>
        <v>0</v>
      </c>
      <c r="AQ109" s="62">
        <f t="shared" si="33"/>
        <v>19</v>
      </c>
      <c r="AR109" s="62">
        <f t="shared" si="34"/>
        <v>0</v>
      </c>
      <c r="AS109" s="62">
        <f t="shared" si="35"/>
        <v>2</v>
      </c>
      <c r="AT109" s="62">
        <f t="shared" si="36"/>
        <v>0</v>
      </c>
      <c r="AU109" s="62">
        <f t="shared" si="37"/>
        <v>0</v>
      </c>
      <c r="AV109" s="62">
        <f t="shared" si="38"/>
        <v>0</v>
      </c>
      <c r="AW109" s="62">
        <f t="shared" si="39"/>
        <v>0</v>
      </c>
    </row>
    <row r="110" spans="1:49" s="27" customFormat="1" ht="12.75" x14ac:dyDescent="0.2">
      <c r="A110" s="113">
        <f t="shared" si="41"/>
        <v>101</v>
      </c>
      <c r="B110" s="78">
        <f t="shared" si="40"/>
        <v>1</v>
      </c>
      <c r="C110" s="39" t="s">
        <v>121</v>
      </c>
      <c r="D110" s="39" t="s">
        <v>76</v>
      </c>
      <c r="E110" s="43" t="s">
        <v>80</v>
      </c>
      <c r="F110" s="50">
        <f t="shared" si="42"/>
        <v>20</v>
      </c>
      <c r="G110" s="86">
        <f t="shared" si="43"/>
        <v>3.3333333333333335</v>
      </c>
      <c r="H110" s="84"/>
      <c r="I110" s="45"/>
      <c r="J110" s="49"/>
      <c r="K110" s="70"/>
      <c r="L110" s="71"/>
      <c r="M110" s="71"/>
      <c r="N110" s="70"/>
      <c r="O110" s="71"/>
      <c r="P110" s="71"/>
      <c r="Q110" s="70"/>
      <c r="R110" s="72"/>
      <c r="S110" s="52"/>
      <c r="T110" s="70"/>
      <c r="U110" s="71"/>
      <c r="V110" s="71"/>
      <c r="W110" s="70"/>
      <c r="X110" s="71"/>
      <c r="Y110" s="71"/>
      <c r="Z110" s="70">
        <v>276</v>
      </c>
      <c r="AA110" s="71">
        <v>38</v>
      </c>
      <c r="AB110" s="71">
        <v>20</v>
      </c>
      <c r="AC110" s="70"/>
      <c r="AD110" s="71"/>
      <c r="AE110" s="52"/>
      <c r="AF110" s="70"/>
      <c r="AG110" s="71"/>
      <c r="AH110" s="53"/>
      <c r="AI110" s="51"/>
      <c r="AJ110" s="51"/>
      <c r="AK110" s="49"/>
      <c r="AL110" s="53"/>
      <c r="AM110" s="32"/>
      <c r="AN110" s="62">
        <f t="shared" si="44"/>
        <v>1</v>
      </c>
      <c r="AO110" s="62">
        <f t="shared" si="31"/>
        <v>0</v>
      </c>
      <c r="AP110" s="62">
        <f t="shared" si="32"/>
        <v>0</v>
      </c>
      <c r="AQ110" s="62">
        <f t="shared" si="33"/>
        <v>0</v>
      </c>
      <c r="AR110" s="62">
        <f t="shared" si="34"/>
        <v>0</v>
      </c>
      <c r="AS110" s="62">
        <f t="shared" si="35"/>
        <v>0</v>
      </c>
      <c r="AT110" s="62">
        <f t="shared" si="36"/>
        <v>0</v>
      </c>
      <c r="AU110" s="62">
        <f t="shared" si="37"/>
        <v>20</v>
      </c>
      <c r="AV110" s="62">
        <f t="shared" si="38"/>
        <v>0</v>
      </c>
      <c r="AW110" s="62">
        <f t="shared" si="39"/>
        <v>0</v>
      </c>
    </row>
    <row r="111" spans="1:49" s="27" customFormat="1" ht="12.75" x14ac:dyDescent="0.2">
      <c r="A111" s="113">
        <f t="shared" si="41"/>
        <v>101</v>
      </c>
      <c r="B111" s="78">
        <f t="shared" si="40"/>
        <v>3</v>
      </c>
      <c r="C111" s="39" t="s">
        <v>107</v>
      </c>
      <c r="D111" s="39" t="s">
        <v>76</v>
      </c>
      <c r="E111" s="43" t="s">
        <v>80</v>
      </c>
      <c r="F111" s="50">
        <f t="shared" si="42"/>
        <v>20</v>
      </c>
      <c r="G111" s="86">
        <f t="shared" si="43"/>
        <v>3.3333333333333335</v>
      </c>
      <c r="H111" s="84">
        <v>211</v>
      </c>
      <c r="I111" s="45">
        <v>70</v>
      </c>
      <c r="J111" s="49">
        <v>0</v>
      </c>
      <c r="K111" s="70">
        <v>96</v>
      </c>
      <c r="L111" s="71">
        <v>39</v>
      </c>
      <c r="M111" s="71">
        <v>11</v>
      </c>
      <c r="N111" s="70"/>
      <c r="O111" s="71"/>
      <c r="P111" s="71"/>
      <c r="Q111" s="70"/>
      <c r="R111" s="72"/>
      <c r="S111" s="52">
        <v>0</v>
      </c>
      <c r="T111" s="70"/>
      <c r="U111" s="71"/>
      <c r="V111" s="71"/>
      <c r="W111" s="70"/>
      <c r="X111" s="71"/>
      <c r="Y111" s="52"/>
      <c r="Z111" s="70">
        <v>301</v>
      </c>
      <c r="AA111" s="71">
        <v>56</v>
      </c>
      <c r="AB111" s="71">
        <v>9</v>
      </c>
      <c r="AC111" s="70"/>
      <c r="AD111" s="71"/>
      <c r="AE111" s="52"/>
      <c r="AF111" s="70"/>
      <c r="AG111" s="71"/>
      <c r="AH111" s="53"/>
      <c r="AI111" s="51"/>
      <c r="AJ111" s="51"/>
      <c r="AK111" s="49"/>
      <c r="AL111" s="53"/>
      <c r="AM111" s="32"/>
      <c r="AN111" s="62">
        <f t="shared" si="44"/>
        <v>2</v>
      </c>
      <c r="AO111" s="62">
        <f t="shared" si="31"/>
        <v>0</v>
      </c>
      <c r="AP111" s="62">
        <f t="shared" si="32"/>
        <v>11</v>
      </c>
      <c r="AQ111" s="62">
        <f t="shared" si="33"/>
        <v>0</v>
      </c>
      <c r="AR111" s="62">
        <f t="shared" si="34"/>
        <v>0</v>
      </c>
      <c r="AS111" s="62">
        <f t="shared" si="35"/>
        <v>0</v>
      </c>
      <c r="AT111" s="62">
        <f t="shared" si="36"/>
        <v>0</v>
      </c>
      <c r="AU111" s="62">
        <f t="shared" si="37"/>
        <v>9</v>
      </c>
      <c r="AV111" s="62">
        <f t="shared" si="38"/>
        <v>0</v>
      </c>
      <c r="AW111" s="62">
        <f t="shared" si="39"/>
        <v>0</v>
      </c>
    </row>
    <row r="112" spans="1:49" s="27" customFormat="1" ht="12.75" x14ac:dyDescent="0.2">
      <c r="A112" s="113">
        <f t="shared" si="41"/>
        <v>101</v>
      </c>
      <c r="B112" s="78">
        <f t="shared" si="40"/>
        <v>3</v>
      </c>
      <c r="C112" s="39" t="s">
        <v>116</v>
      </c>
      <c r="D112" s="39" t="s">
        <v>76</v>
      </c>
      <c r="E112" s="43" t="s">
        <v>80</v>
      </c>
      <c r="F112" s="50">
        <f t="shared" si="42"/>
        <v>20</v>
      </c>
      <c r="G112" s="86">
        <f t="shared" si="43"/>
        <v>3.3333333333333335</v>
      </c>
      <c r="H112" s="84"/>
      <c r="I112" s="45"/>
      <c r="J112" s="49"/>
      <c r="K112" s="70">
        <v>102</v>
      </c>
      <c r="L112" s="71">
        <v>45</v>
      </c>
      <c r="M112" s="71">
        <v>5</v>
      </c>
      <c r="N112" s="70">
        <v>313</v>
      </c>
      <c r="O112" s="71">
        <v>50</v>
      </c>
      <c r="P112" s="71">
        <v>15</v>
      </c>
      <c r="Q112" s="108">
        <v>103</v>
      </c>
      <c r="R112" s="109">
        <v>52</v>
      </c>
      <c r="S112" s="103">
        <v>0</v>
      </c>
      <c r="T112" s="70"/>
      <c r="U112" s="71"/>
      <c r="V112" s="71"/>
      <c r="W112" s="70"/>
      <c r="X112" s="71"/>
      <c r="Y112" s="71"/>
      <c r="Z112" s="70"/>
      <c r="AA112" s="71"/>
      <c r="AB112" s="71"/>
      <c r="AC112" s="70"/>
      <c r="AD112" s="71"/>
      <c r="AE112" s="52"/>
      <c r="AF112" s="70"/>
      <c r="AG112" s="71"/>
      <c r="AH112" s="53"/>
      <c r="AI112" s="51"/>
      <c r="AJ112" s="51"/>
      <c r="AK112" s="49"/>
      <c r="AL112" s="53"/>
      <c r="AM112" s="32"/>
      <c r="AN112" s="62">
        <f t="shared" si="44"/>
        <v>2</v>
      </c>
      <c r="AO112" s="62">
        <f t="shared" si="31"/>
        <v>0</v>
      </c>
      <c r="AP112" s="62">
        <f t="shared" si="32"/>
        <v>5</v>
      </c>
      <c r="AQ112" s="62">
        <f t="shared" si="33"/>
        <v>15</v>
      </c>
      <c r="AR112" s="62">
        <f t="shared" si="34"/>
        <v>0</v>
      </c>
      <c r="AS112" s="62">
        <f t="shared" si="35"/>
        <v>0</v>
      </c>
      <c r="AT112" s="62">
        <f t="shared" si="36"/>
        <v>0</v>
      </c>
      <c r="AU112" s="62">
        <f t="shared" si="37"/>
        <v>0</v>
      </c>
      <c r="AV112" s="62">
        <f t="shared" si="38"/>
        <v>0</v>
      </c>
      <c r="AW112" s="62">
        <f t="shared" si="39"/>
        <v>0</v>
      </c>
    </row>
    <row r="113" spans="1:49" s="27" customFormat="1" ht="12.75" x14ac:dyDescent="0.2">
      <c r="A113" s="113">
        <f t="shared" si="41"/>
        <v>101</v>
      </c>
      <c r="B113" s="78">
        <f t="shared" si="40"/>
        <v>1</v>
      </c>
      <c r="C113" s="39" t="s">
        <v>252</v>
      </c>
      <c r="D113" s="39"/>
      <c r="E113" s="43" t="s">
        <v>80</v>
      </c>
      <c r="F113" s="50">
        <f t="shared" si="42"/>
        <v>20</v>
      </c>
      <c r="G113" s="86">
        <f t="shared" si="43"/>
        <v>3.3333333333333335</v>
      </c>
      <c r="H113" s="84"/>
      <c r="I113" s="45"/>
      <c r="J113" s="49"/>
      <c r="K113" s="70"/>
      <c r="L113" s="71"/>
      <c r="M113" s="71"/>
      <c r="N113" s="70">
        <v>298</v>
      </c>
      <c r="O113" s="71">
        <v>45</v>
      </c>
      <c r="P113" s="71">
        <v>20</v>
      </c>
      <c r="Q113" s="108"/>
      <c r="R113" s="109"/>
      <c r="S113" s="103"/>
      <c r="T113" s="70"/>
      <c r="U113" s="71"/>
      <c r="V113" s="71"/>
      <c r="W113" s="70"/>
      <c r="X113" s="71"/>
      <c r="Y113" s="52"/>
      <c r="Z113" s="70"/>
      <c r="AA113" s="71"/>
      <c r="AB113" s="71"/>
      <c r="AC113" s="70"/>
      <c r="AD113" s="71"/>
      <c r="AE113" s="52"/>
      <c r="AF113" s="70"/>
      <c r="AG113" s="71"/>
      <c r="AH113" s="53"/>
      <c r="AI113" s="51"/>
      <c r="AJ113" s="51"/>
      <c r="AK113" s="49"/>
      <c r="AL113" s="53"/>
      <c r="AM113" s="32"/>
      <c r="AN113" s="62">
        <f t="shared" si="44"/>
        <v>1</v>
      </c>
      <c r="AO113" s="62">
        <f t="shared" si="31"/>
        <v>0</v>
      </c>
      <c r="AP113" s="62">
        <f t="shared" si="32"/>
        <v>0</v>
      </c>
      <c r="AQ113" s="62">
        <f t="shared" si="33"/>
        <v>20</v>
      </c>
      <c r="AR113" s="62">
        <f t="shared" si="34"/>
        <v>0</v>
      </c>
      <c r="AS113" s="62">
        <f t="shared" si="35"/>
        <v>0</v>
      </c>
      <c r="AT113" s="62">
        <f t="shared" si="36"/>
        <v>0</v>
      </c>
      <c r="AU113" s="62">
        <f t="shared" si="37"/>
        <v>0</v>
      </c>
      <c r="AV113" s="62">
        <f t="shared" si="38"/>
        <v>0</v>
      </c>
      <c r="AW113" s="62">
        <f t="shared" si="39"/>
        <v>0</v>
      </c>
    </row>
    <row r="114" spans="1:49" s="27" customFormat="1" ht="12.75" x14ac:dyDescent="0.2">
      <c r="A114" s="113">
        <f t="shared" si="41"/>
        <v>101</v>
      </c>
      <c r="B114" s="78">
        <f t="shared" ref="B114:B145" si="45">COUNT(I114,L114,O114,R114,U114,X114,AA114,AD114,AG114)</f>
        <v>2</v>
      </c>
      <c r="C114" s="39" t="s">
        <v>140</v>
      </c>
      <c r="D114" s="39" t="s">
        <v>75</v>
      </c>
      <c r="E114" s="43" t="s">
        <v>80</v>
      </c>
      <c r="F114" s="50">
        <f t="shared" si="42"/>
        <v>20</v>
      </c>
      <c r="G114" s="86">
        <f t="shared" si="43"/>
        <v>3.3333333333333335</v>
      </c>
      <c r="H114" s="84"/>
      <c r="I114" s="45"/>
      <c r="J114" s="49"/>
      <c r="K114" s="70"/>
      <c r="L114" s="71"/>
      <c r="M114" s="71"/>
      <c r="N114" s="70">
        <v>315</v>
      </c>
      <c r="O114" s="71">
        <v>51</v>
      </c>
      <c r="P114" s="71">
        <v>15</v>
      </c>
      <c r="Q114" s="108">
        <v>101</v>
      </c>
      <c r="R114" s="109">
        <v>45</v>
      </c>
      <c r="S114" s="103">
        <v>5</v>
      </c>
      <c r="T114" s="70"/>
      <c r="U114" s="71"/>
      <c r="V114" s="71"/>
      <c r="W114" s="70"/>
      <c r="X114" s="71"/>
      <c r="Y114" s="71"/>
      <c r="Z114" s="70"/>
      <c r="AA114" s="71"/>
      <c r="AB114" s="71"/>
      <c r="AC114" s="70"/>
      <c r="AD114" s="71"/>
      <c r="AE114" s="52"/>
      <c r="AF114" s="70"/>
      <c r="AG114" s="71"/>
      <c r="AH114" s="53"/>
      <c r="AI114" s="51"/>
      <c r="AJ114" s="51"/>
      <c r="AK114" s="49"/>
      <c r="AL114" s="53"/>
      <c r="AM114" s="32"/>
      <c r="AN114" s="62">
        <f t="shared" si="44"/>
        <v>2</v>
      </c>
      <c r="AO114" s="62">
        <f t="shared" si="31"/>
        <v>0</v>
      </c>
      <c r="AP114" s="62">
        <f t="shared" si="32"/>
        <v>0</v>
      </c>
      <c r="AQ114" s="62">
        <f t="shared" si="33"/>
        <v>15</v>
      </c>
      <c r="AR114" s="62">
        <f t="shared" si="34"/>
        <v>5</v>
      </c>
      <c r="AS114" s="62">
        <f t="shared" si="35"/>
        <v>0</v>
      </c>
      <c r="AT114" s="62">
        <f t="shared" si="36"/>
        <v>0</v>
      </c>
      <c r="AU114" s="62">
        <f t="shared" si="37"/>
        <v>0</v>
      </c>
      <c r="AV114" s="62">
        <f t="shared" si="38"/>
        <v>0</v>
      </c>
      <c r="AW114" s="62">
        <f t="shared" si="39"/>
        <v>0</v>
      </c>
    </row>
    <row r="115" spans="1:49" s="27" customFormat="1" ht="12.75" x14ac:dyDescent="0.2">
      <c r="A115" s="113">
        <f t="shared" si="41"/>
        <v>106</v>
      </c>
      <c r="B115" s="78">
        <f t="shared" si="45"/>
        <v>2</v>
      </c>
      <c r="C115" s="39" t="s">
        <v>141</v>
      </c>
      <c r="D115" s="39" t="s">
        <v>77</v>
      </c>
      <c r="E115" s="43" t="s">
        <v>80</v>
      </c>
      <c r="F115" s="50">
        <f t="shared" si="42"/>
        <v>19</v>
      </c>
      <c r="G115" s="86">
        <f t="shared" si="43"/>
        <v>3.1666666666666665</v>
      </c>
      <c r="H115" s="84">
        <v>200</v>
      </c>
      <c r="I115" s="45">
        <v>59</v>
      </c>
      <c r="J115" s="49">
        <v>2</v>
      </c>
      <c r="K115" s="70"/>
      <c r="L115" s="71"/>
      <c r="M115" s="71"/>
      <c r="N115" s="70"/>
      <c r="O115" s="71"/>
      <c r="P115" s="71"/>
      <c r="Q115" s="70"/>
      <c r="R115" s="71"/>
      <c r="S115" s="71"/>
      <c r="T115" s="70"/>
      <c r="U115" s="71"/>
      <c r="V115" s="52"/>
      <c r="W115" s="70"/>
      <c r="X115" s="71"/>
      <c r="Y115" s="52"/>
      <c r="Z115" s="70"/>
      <c r="AA115" s="71"/>
      <c r="AB115" s="52"/>
      <c r="AC115" s="70">
        <v>94</v>
      </c>
      <c r="AD115" s="71">
        <v>33</v>
      </c>
      <c r="AE115" s="52">
        <v>17</v>
      </c>
      <c r="AF115" s="70"/>
      <c r="AG115" s="71"/>
      <c r="AH115" s="53"/>
      <c r="AI115" s="51"/>
      <c r="AJ115" s="51"/>
      <c r="AK115" s="49"/>
      <c r="AL115" s="53"/>
      <c r="AM115" s="32"/>
      <c r="AN115" s="62">
        <f t="shared" si="44"/>
        <v>2</v>
      </c>
      <c r="AO115" s="62">
        <f t="shared" si="31"/>
        <v>2</v>
      </c>
      <c r="AP115" s="62">
        <f t="shared" si="32"/>
        <v>0</v>
      </c>
      <c r="AQ115" s="62">
        <f t="shared" si="33"/>
        <v>0</v>
      </c>
      <c r="AR115" s="62">
        <f t="shared" si="34"/>
        <v>0</v>
      </c>
      <c r="AS115" s="62">
        <f t="shared" si="35"/>
        <v>0</v>
      </c>
      <c r="AT115" s="62">
        <f t="shared" si="36"/>
        <v>0</v>
      </c>
      <c r="AU115" s="62">
        <f t="shared" si="37"/>
        <v>0</v>
      </c>
      <c r="AV115" s="62">
        <f t="shared" si="38"/>
        <v>17</v>
      </c>
      <c r="AW115" s="62">
        <f t="shared" si="39"/>
        <v>0</v>
      </c>
    </row>
    <row r="116" spans="1:49" s="27" customFormat="1" ht="12.75" x14ac:dyDescent="0.2">
      <c r="A116" s="113">
        <f t="shared" si="41"/>
        <v>107</v>
      </c>
      <c r="B116" s="78">
        <f t="shared" si="45"/>
        <v>4</v>
      </c>
      <c r="C116" s="39" t="s">
        <v>62</v>
      </c>
      <c r="D116" s="39" t="s">
        <v>74</v>
      </c>
      <c r="E116" s="43" t="s">
        <v>80</v>
      </c>
      <c r="F116" s="50">
        <f t="shared" si="42"/>
        <v>17</v>
      </c>
      <c r="G116" s="86">
        <f t="shared" si="43"/>
        <v>2.8333333333333335</v>
      </c>
      <c r="H116" s="84"/>
      <c r="I116" s="45"/>
      <c r="J116" s="49"/>
      <c r="K116" s="70"/>
      <c r="L116" s="71"/>
      <c r="M116" s="71"/>
      <c r="N116" s="70"/>
      <c r="O116" s="71"/>
      <c r="P116" s="71"/>
      <c r="Q116" s="108">
        <v>126</v>
      </c>
      <c r="R116" s="109">
        <v>78</v>
      </c>
      <c r="S116" s="103">
        <v>0</v>
      </c>
      <c r="T116" s="70">
        <v>102</v>
      </c>
      <c r="U116" s="71">
        <v>41</v>
      </c>
      <c r="V116" s="71">
        <v>9</v>
      </c>
      <c r="W116" s="70">
        <v>200</v>
      </c>
      <c r="X116" s="71">
        <v>45</v>
      </c>
      <c r="Y116" s="71">
        <v>7</v>
      </c>
      <c r="Z116" s="70"/>
      <c r="AA116" s="71"/>
      <c r="AB116" s="71"/>
      <c r="AC116" s="70">
        <v>106</v>
      </c>
      <c r="AD116" s="71">
        <v>50</v>
      </c>
      <c r="AE116" s="52">
        <v>1</v>
      </c>
      <c r="AF116" s="70"/>
      <c r="AG116" s="71"/>
      <c r="AH116" s="53"/>
      <c r="AI116" s="51"/>
      <c r="AJ116" s="51"/>
      <c r="AK116" s="49"/>
      <c r="AL116" s="53"/>
      <c r="AM116" s="32"/>
      <c r="AN116" s="62">
        <f t="shared" si="44"/>
        <v>3</v>
      </c>
      <c r="AO116" s="62">
        <f t="shared" si="31"/>
        <v>0</v>
      </c>
      <c r="AP116" s="62">
        <f t="shared" si="32"/>
        <v>0</v>
      </c>
      <c r="AQ116" s="62">
        <f t="shared" si="33"/>
        <v>0</v>
      </c>
      <c r="AR116" s="62">
        <f t="shared" si="34"/>
        <v>0</v>
      </c>
      <c r="AS116" s="62">
        <f t="shared" si="35"/>
        <v>9</v>
      </c>
      <c r="AT116" s="62">
        <f t="shared" si="36"/>
        <v>7</v>
      </c>
      <c r="AU116" s="62">
        <f t="shared" si="37"/>
        <v>0</v>
      </c>
      <c r="AV116" s="62">
        <f t="shared" si="38"/>
        <v>1</v>
      </c>
      <c r="AW116" s="62">
        <f t="shared" si="39"/>
        <v>0</v>
      </c>
    </row>
    <row r="117" spans="1:49" s="27" customFormat="1" ht="12.75" x14ac:dyDescent="0.2">
      <c r="A117" s="113">
        <f t="shared" si="41"/>
        <v>108</v>
      </c>
      <c r="B117" s="78">
        <f t="shared" si="45"/>
        <v>2</v>
      </c>
      <c r="C117" s="39" t="s">
        <v>182</v>
      </c>
      <c r="D117" s="39" t="s">
        <v>77</v>
      </c>
      <c r="E117" s="43" t="s">
        <v>80</v>
      </c>
      <c r="F117" s="50">
        <f t="shared" si="42"/>
        <v>16</v>
      </c>
      <c r="G117" s="86">
        <f t="shared" si="43"/>
        <v>2.6666666666666665</v>
      </c>
      <c r="H117" s="84">
        <v>199</v>
      </c>
      <c r="I117" s="45">
        <v>58</v>
      </c>
      <c r="J117" s="49">
        <v>3</v>
      </c>
      <c r="K117" s="70"/>
      <c r="L117" s="71"/>
      <c r="M117" s="71"/>
      <c r="N117" s="70"/>
      <c r="O117" s="71"/>
      <c r="P117" s="71"/>
      <c r="Q117" s="108"/>
      <c r="R117" s="109"/>
      <c r="S117" s="103"/>
      <c r="T117" s="70"/>
      <c r="U117" s="71"/>
      <c r="V117" s="71"/>
      <c r="W117" s="70"/>
      <c r="X117" s="71"/>
      <c r="Y117" s="71"/>
      <c r="Z117" s="70"/>
      <c r="AA117" s="71"/>
      <c r="AB117" s="71"/>
      <c r="AC117" s="70">
        <v>97</v>
      </c>
      <c r="AD117" s="71">
        <v>37</v>
      </c>
      <c r="AE117" s="52">
        <v>13</v>
      </c>
      <c r="AF117" s="70"/>
      <c r="AG117" s="71"/>
      <c r="AH117" s="53"/>
      <c r="AI117" s="51"/>
      <c r="AJ117" s="51"/>
      <c r="AK117" s="49"/>
      <c r="AL117" s="53"/>
      <c r="AM117" s="32"/>
      <c r="AN117" s="62">
        <f t="shared" si="44"/>
        <v>2</v>
      </c>
      <c r="AO117" s="62">
        <f t="shared" si="31"/>
        <v>3</v>
      </c>
      <c r="AP117" s="62">
        <f t="shared" si="32"/>
        <v>0</v>
      </c>
      <c r="AQ117" s="62">
        <f t="shared" si="33"/>
        <v>0</v>
      </c>
      <c r="AR117" s="62">
        <f t="shared" si="34"/>
        <v>0</v>
      </c>
      <c r="AS117" s="62">
        <f t="shared" si="35"/>
        <v>0</v>
      </c>
      <c r="AT117" s="62">
        <f t="shared" si="36"/>
        <v>0</v>
      </c>
      <c r="AU117" s="62">
        <f t="shared" si="37"/>
        <v>0</v>
      </c>
      <c r="AV117" s="62">
        <f t="shared" si="38"/>
        <v>13</v>
      </c>
      <c r="AW117" s="62">
        <f t="shared" si="39"/>
        <v>0</v>
      </c>
    </row>
    <row r="118" spans="1:49" s="27" customFormat="1" ht="12.75" x14ac:dyDescent="0.2">
      <c r="A118" s="113">
        <f t="shared" si="41"/>
        <v>108</v>
      </c>
      <c r="B118" s="78">
        <f t="shared" si="45"/>
        <v>2</v>
      </c>
      <c r="C118" s="39" t="s">
        <v>44</v>
      </c>
      <c r="D118" s="39" t="s">
        <v>74</v>
      </c>
      <c r="E118" s="43" t="s">
        <v>80</v>
      </c>
      <c r="F118" s="50">
        <f t="shared" si="42"/>
        <v>16</v>
      </c>
      <c r="G118" s="86">
        <f t="shared" si="43"/>
        <v>2.6666666666666665</v>
      </c>
      <c r="H118" s="84">
        <v>187</v>
      </c>
      <c r="I118" s="45">
        <v>39</v>
      </c>
      <c r="J118" s="49">
        <v>13</v>
      </c>
      <c r="K118" s="70"/>
      <c r="L118" s="71"/>
      <c r="M118" s="71"/>
      <c r="N118" s="70"/>
      <c r="O118" s="71"/>
      <c r="P118" s="71"/>
      <c r="Q118" s="70">
        <v>102</v>
      </c>
      <c r="R118" s="72">
        <v>47</v>
      </c>
      <c r="S118" s="52">
        <v>3</v>
      </c>
      <c r="T118" s="70"/>
      <c r="U118" s="71"/>
      <c r="V118" s="71"/>
      <c r="W118" s="70"/>
      <c r="X118" s="71"/>
      <c r="Y118" s="71"/>
      <c r="Z118" s="70"/>
      <c r="AA118" s="71"/>
      <c r="AB118" s="71"/>
      <c r="AC118" s="70"/>
      <c r="AD118" s="71"/>
      <c r="AE118" s="52"/>
      <c r="AF118" s="70"/>
      <c r="AG118" s="71"/>
      <c r="AH118" s="53"/>
      <c r="AI118" s="51"/>
      <c r="AJ118" s="51"/>
      <c r="AK118" s="49"/>
      <c r="AL118" s="53"/>
      <c r="AM118" s="32"/>
      <c r="AN118" s="62">
        <f t="shared" si="44"/>
        <v>2</v>
      </c>
      <c r="AO118" s="62">
        <f t="shared" si="31"/>
        <v>13</v>
      </c>
      <c r="AP118" s="62">
        <f t="shared" si="32"/>
        <v>0</v>
      </c>
      <c r="AQ118" s="62">
        <f t="shared" si="33"/>
        <v>0</v>
      </c>
      <c r="AR118" s="62">
        <f t="shared" si="34"/>
        <v>3</v>
      </c>
      <c r="AS118" s="62">
        <f t="shared" si="35"/>
        <v>0</v>
      </c>
      <c r="AT118" s="62">
        <f t="shared" si="36"/>
        <v>0</v>
      </c>
      <c r="AU118" s="62">
        <f t="shared" si="37"/>
        <v>0</v>
      </c>
      <c r="AV118" s="62">
        <f t="shared" si="38"/>
        <v>0</v>
      </c>
      <c r="AW118" s="62">
        <f t="shared" si="39"/>
        <v>0</v>
      </c>
    </row>
    <row r="119" spans="1:49" s="27" customFormat="1" ht="12.75" x14ac:dyDescent="0.2">
      <c r="A119" s="113">
        <f t="shared" si="41"/>
        <v>110</v>
      </c>
      <c r="B119" s="78">
        <f t="shared" si="45"/>
        <v>2</v>
      </c>
      <c r="C119" s="39" t="s">
        <v>139</v>
      </c>
      <c r="D119" s="39" t="s">
        <v>74</v>
      </c>
      <c r="E119" s="43" t="s">
        <v>80</v>
      </c>
      <c r="F119" s="50">
        <f t="shared" si="42"/>
        <v>15</v>
      </c>
      <c r="G119" s="86">
        <f t="shared" si="43"/>
        <v>2.5</v>
      </c>
      <c r="H119" s="84">
        <v>215</v>
      </c>
      <c r="I119" s="45">
        <v>74</v>
      </c>
      <c r="J119" s="49">
        <v>0</v>
      </c>
      <c r="K119" s="70"/>
      <c r="L119" s="71"/>
      <c r="M119" s="71"/>
      <c r="N119" s="70"/>
      <c r="O119" s="71"/>
      <c r="P119" s="71"/>
      <c r="Q119" s="70"/>
      <c r="R119" s="71"/>
      <c r="S119" s="71">
        <v>0</v>
      </c>
      <c r="T119" s="70"/>
      <c r="U119" s="71"/>
      <c r="V119" s="71"/>
      <c r="W119" s="70"/>
      <c r="X119" s="71"/>
      <c r="Y119" s="71"/>
      <c r="Z119" s="120"/>
      <c r="AA119" s="121"/>
      <c r="AB119" s="71">
        <v>0</v>
      </c>
      <c r="AC119" s="70">
        <v>96</v>
      </c>
      <c r="AD119" s="71">
        <v>35</v>
      </c>
      <c r="AE119" s="52">
        <v>15</v>
      </c>
      <c r="AF119" s="70"/>
      <c r="AG119" s="71"/>
      <c r="AH119" s="53"/>
      <c r="AI119" s="51"/>
      <c r="AJ119" s="51"/>
      <c r="AK119" s="49"/>
      <c r="AL119" s="53"/>
      <c r="AM119" s="32"/>
      <c r="AN119" s="62">
        <f t="shared" si="44"/>
        <v>1</v>
      </c>
      <c r="AO119" s="62">
        <f t="shared" si="31"/>
        <v>0</v>
      </c>
      <c r="AP119" s="62">
        <f t="shared" si="32"/>
        <v>0</v>
      </c>
      <c r="AQ119" s="62">
        <f t="shared" si="33"/>
        <v>0</v>
      </c>
      <c r="AR119" s="62">
        <f t="shared" si="34"/>
        <v>0</v>
      </c>
      <c r="AS119" s="62">
        <f t="shared" si="35"/>
        <v>0</v>
      </c>
      <c r="AT119" s="62">
        <f t="shared" si="36"/>
        <v>0</v>
      </c>
      <c r="AU119" s="62">
        <f t="shared" si="37"/>
        <v>0</v>
      </c>
      <c r="AV119" s="62">
        <f t="shared" si="38"/>
        <v>15</v>
      </c>
      <c r="AW119" s="62">
        <f t="shared" si="39"/>
        <v>0</v>
      </c>
    </row>
    <row r="120" spans="1:49" s="27" customFormat="1" ht="12.75" x14ac:dyDescent="0.2">
      <c r="A120" s="113">
        <f t="shared" si="41"/>
        <v>110</v>
      </c>
      <c r="B120" s="78">
        <f t="shared" si="45"/>
        <v>3</v>
      </c>
      <c r="C120" s="39" t="s">
        <v>189</v>
      </c>
      <c r="D120" s="39" t="s">
        <v>74</v>
      </c>
      <c r="E120" s="43" t="s">
        <v>80</v>
      </c>
      <c r="F120" s="50">
        <f t="shared" si="42"/>
        <v>15</v>
      </c>
      <c r="G120" s="86">
        <f t="shared" si="43"/>
        <v>2.5</v>
      </c>
      <c r="H120" s="84">
        <v>202</v>
      </c>
      <c r="I120" s="45">
        <v>62</v>
      </c>
      <c r="J120" s="49">
        <v>0</v>
      </c>
      <c r="K120" s="70"/>
      <c r="L120" s="71"/>
      <c r="M120" s="71"/>
      <c r="N120" s="70"/>
      <c r="O120" s="71"/>
      <c r="P120" s="71"/>
      <c r="Q120" s="108">
        <v>105</v>
      </c>
      <c r="R120" s="104">
        <v>57</v>
      </c>
      <c r="S120" s="104">
        <v>0</v>
      </c>
      <c r="T120" s="70"/>
      <c r="U120" s="71"/>
      <c r="V120" s="71"/>
      <c r="W120" s="70"/>
      <c r="X120" s="71"/>
      <c r="Y120" s="71"/>
      <c r="Z120" s="70"/>
      <c r="AA120" s="71"/>
      <c r="AB120" s="71"/>
      <c r="AC120" s="70">
        <v>96</v>
      </c>
      <c r="AD120" s="71">
        <v>35</v>
      </c>
      <c r="AE120" s="52">
        <v>15</v>
      </c>
      <c r="AF120" s="70"/>
      <c r="AG120" s="71"/>
      <c r="AH120" s="73"/>
      <c r="AI120" s="51"/>
      <c r="AJ120" s="51"/>
      <c r="AK120" s="49"/>
      <c r="AL120" s="54"/>
      <c r="AM120" s="32"/>
      <c r="AN120" s="62">
        <f t="shared" si="44"/>
        <v>1</v>
      </c>
      <c r="AO120" s="62">
        <f t="shared" si="31"/>
        <v>0</v>
      </c>
      <c r="AP120" s="62">
        <f t="shared" si="32"/>
        <v>0</v>
      </c>
      <c r="AQ120" s="62">
        <f t="shared" si="33"/>
        <v>0</v>
      </c>
      <c r="AR120" s="62">
        <f t="shared" si="34"/>
        <v>0</v>
      </c>
      <c r="AS120" s="62">
        <f t="shared" si="35"/>
        <v>0</v>
      </c>
      <c r="AT120" s="62">
        <f t="shared" si="36"/>
        <v>0</v>
      </c>
      <c r="AU120" s="62">
        <f t="shared" si="37"/>
        <v>0</v>
      </c>
      <c r="AV120" s="62">
        <f t="shared" si="38"/>
        <v>15</v>
      </c>
      <c r="AW120" s="62">
        <f t="shared" si="39"/>
        <v>0</v>
      </c>
    </row>
    <row r="121" spans="1:49" s="27" customFormat="1" ht="12.75" x14ac:dyDescent="0.2">
      <c r="A121" s="113">
        <f t="shared" si="41"/>
        <v>110</v>
      </c>
      <c r="B121" s="78">
        <f t="shared" si="45"/>
        <v>2</v>
      </c>
      <c r="C121" s="39" t="s">
        <v>156</v>
      </c>
      <c r="D121" s="39" t="s">
        <v>73</v>
      </c>
      <c r="E121" s="43" t="s">
        <v>80</v>
      </c>
      <c r="F121" s="50">
        <f t="shared" si="42"/>
        <v>15</v>
      </c>
      <c r="G121" s="86">
        <f t="shared" si="43"/>
        <v>2.5</v>
      </c>
      <c r="H121" s="84">
        <v>217</v>
      </c>
      <c r="I121" s="45">
        <v>76</v>
      </c>
      <c r="J121" s="49">
        <v>0</v>
      </c>
      <c r="K121" s="70"/>
      <c r="L121" s="71"/>
      <c r="M121" s="71"/>
      <c r="N121" s="70"/>
      <c r="O121" s="71"/>
      <c r="P121" s="71"/>
      <c r="Q121" s="70">
        <v>97</v>
      </c>
      <c r="R121" s="72">
        <v>35</v>
      </c>
      <c r="S121" s="52">
        <v>15</v>
      </c>
      <c r="T121" s="70"/>
      <c r="U121" s="71"/>
      <c r="V121" s="71"/>
      <c r="W121" s="70"/>
      <c r="X121" s="71"/>
      <c r="Y121" s="71"/>
      <c r="Z121" s="70"/>
      <c r="AA121" s="71"/>
      <c r="AB121" s="71"/>
      <c r="AC121" s="70"/>
      <c r="AD121" s="71"/>
      <c r="AE121" s="71"/>
      <c r="AF121" s="70"/>
      <c r="AG121" s="71"/>
      <c r="AH121" s="53"/>
      <c r="AI121" s="51"/>
      <c r="AJ121" s="51"/>
      <c r="AK121" s="49"/>
      <c r="AL121" s="53"/>
      <c r="AM121" s="32"/>
      <c r="AN121" s="62">
        <f t="shared" si="44"/>
        <v>1</v>
      </c>
      <c r="AO121" s="62">
        <f t="shared" si="31"/>
        <v>0</v>
      </c>
      <c r="AP121" s="62">
        <f t="shared" si="32"/>
        <v>0</v>
      </c>
      <c r="AQ121" s="62">
        <f t="shared" si="33"/>
        <v>0</v>
      </c>
      <c r="AR121" s="62">
        <f t="shared" si="34"/>
        <v>15</v>
      </c>
      <c r="AS121" s="62">
        <f t="shared" si="35"/>
        <v>0</v>
      </c>
      <c r="AT121" s="62">
        <f t="shared" si="36"/>
        <v>0</v>
      </c>
      <c r="AU121" s="62">
        <f t="shared" si="37"/>
        <v>0</v>
      </c>
      <c r="AV121" s="62">
        <f t="shared" si="38"/>
        <v>0</v>
      </c>
      <c r="AW121" s="62">
        <f t="shared" si="39"/>
        <v>0</v>
      </c>
    </row>
    <row r="122" spans="1:49" s="27" customFormat="1" ht="12.75" x14ac:dyDescent="0.2">
      <c r="A122" s="113">
        <f t="shared" si="41"/>
        <v>110</v>
      </c>
      <c r="B122" s="78">
        <f t="shared" si="45"/>
        <v>1</v>
      </c>
      <c r="C122" s="39" t="s">
        <v>191</v>
      </c>
      <c r="D122" s="39" t="s">
        <v>75</v>
      </c>
      <c r="E122" s="43" t="s">
        <v>80</v>
      </c>
      <c r="F122" s="50">
        <f t="shared" si="42"/>
        <v>15</v>
      </c>
      <c r="G122" s="86">
        <f t="shared" si="43"/>
        <v>2.5</v>
      </c>
      <c r="H122" s="84"/>
      <c r="I122" s="45"/>
      <c r="J122" s="49"/>
      <c r="K122" s="70"/>
      <c r="L122" s="71"/>
      <c r="M122" s="71"/>
      <c r="N122" s="70"/>
      <c r="O122" s="71"/>
      <c r="P122" s="71"/>
      <c r="Q122" s="70">
        <v>97</v>
      </c>
      <c r="R122" s="72">
        <v>35</v>
      </c>
      <c r="S122" s="52">
        <v>15</v>
      </c>
      <c r="T122" s="70"/>
      <c r="U122" s="71"/>
      <c r="V122" s="71"/>
      <c r="W122" s="70"/>
      <c r="X122" s="71"/>
      <c r="Y122" s="52"/>
      <c r="Z122" s="70"/>
      <c r="AA122" s="71"/>
      <c r="AB122" s="71"/>
      <c r="AC122" s="70"/>
      <c r="AD122" s="71"/>
      <c r="AE122" s="52"/>
      <c r="AF122" s="70"/>
      <c r="AG122" s="71"/>
      <c r="AH122" s="53"/>
      <c r="AI122" s="51"/>
      <c r="AJ122" s="51"/>
      <c r="AK122" s="49"/>
      <c r="AL122" s="53"/>
      <c r="AM122" s="32"/>
      <c r="AN122" s="62">
        <f t="shared" si="44"/>
        <v>1</v>
      </c>
      <c r="AO122" s="62">
        <f t="shared" si="31"/>
        <v>0</v>
      </c>
      <c r="AP122" s="62">
        <f t="shared" si="32"/>
        <v>0</v>
      </c>
      <c r="AQ122" s="62">
        <f t="shared" si="33"/>
        <v>0</v>
      </c>
      <c r="AR122" s="62">
        <f t="shared" si="34"/>
        <v>15</v>
      </c>
      <c r="AS122" s="62">
        <f t="shared" si="35"/>
        <v>0</v>
      </c>
      <c r="AT122" s="62">
        <f t="shared" si="36"/>
        <v>0</v>
      </c>
      <c r="AU122" s="62">
        <f t="shared" si="37"/>
        <v>0</v>
      </c>
      <c r="AV122" s="62">
        <f t="shared" si="38"/>
        <v>0</v>
      </c>
      <c r="AW122" s="62">
        <f t="shared" si="39"/>
        <v>0</v>
      </c>
    </row>
    <row r="123" spans="1:49" s="27" customFormat="1" ht="12.75" x14ac:dyDescent="0.2">
      <c r="A123" s="113">
        <f t="shared" si="41"/>
        <v>110</v>
      </c>
      <c r="B123" s="78">
        <f t="shared" si="45"/>
        <v>2</v>
      </c>
      <c r="C123" s="39" t="s">
        <v>185</v>
      </c>
      <c r="D123" s="39" t="s">
        <v>77</v>
      </c>
      <c r="E123" s="43" t="s">
        <v>80</v>
      </c>
      <c r="F123" s="50">
        <f t="shared" si="42"/>
        <v>15</v>
      </c>
      <c r="G123" s="86">
        <f t="shared" si="43"/>
        <v>2.5</v>
      </c>
      <c r="H123" s="84">
        <v>190</v>
      </c>
      <c r="I123" s="45">
        <v>46</v>
      </c>
      <c r="J123" s="49">
        <v>7</v>
      </c>
      <c r="K123" s="70"/>
      <c r="L123" s="71"/>
      <c r="M123" s="71"/>
      <c r="N123" s="70"/>
      <c r="O123" s="71"/>
      <c r="P123" s="71"/>
      <c r="Q123" s="70"/>
      <c r="R123" s="72"/>
      <c r="S123" s="52"/>
      <c r="T123" s="70"/>
      <c r="U123" s="71"/>
      <c r="V123" s="71"/>
      <c r="W123" s="70">
        <v>199</v>
      </c>
      <c r="X123" s="71">
        <v>44</v>
      </c>
      <c r="Y123" s="71">
        <v>8</v>
      </c>
      <c r="Z123" s="70"/>
      <c r="AA123" s="71"/>
      <c r="AB123" s="71"/>
      <c r="AC123" s="70"/>
      <c r="AD123" s="71"/>
      <c r="AE123" s="52"/>
      <c r="AF123" s="70"/>
      <c r="AG123" s="71"/>
      <c r="AH123" s="53"/>
      <c r="AI123" s="51"/>
      <c r="AJ123" s="51"/>
      <c r="AK123" s="49"/>
      <c r="AL123" s="53"/>
      <c r="AM123" s="32"/>
      <c r="AN123" s="62">
        <f t="shared" si="44"/>
        <v>2</v>
      </c>
      <c r="AO123" s="62">
        <f t="shared" si="31"/>
        <v>7</v>
      </c>
      <c r="AP123" s="62">
        <f t="shared" si="32"/>
        <v>0</v>
      </c>
      <c r="AQ123" s="62">
        <f t="shared" si="33"/>
        <v>0</v>
      </c>
      <c r="AR123" s="62">
        <f t="shared" si="34"/>
        <v>0</v>
      </c>
      <c r="AS123" s="62">
        <f t="shared" si="35"/>
        <v>0</v>
      </c>
      <c r="AT123" s="62">
        <f t="shared" si="36"/>
        <v>8</v>
      </c>
      <c r="AU123" s="62">
        <f t="shared" si="37"/>
        <v>0</v>
      </c>
      <c r="AV123" s="62">
        <f t="shared" si="38"/>
        <v>0</v>
      </c>
      <c r="AW123" s="62">
        <f t="shared" si="39"/>
        <v>0</v>
      </c>
    </row>
    <row r="124" spans="1:49" s="27" customFormat="1" ht="12.75" x14ac:dyDescent="0.2">
      <c r="A124" s="113">
        <f t="shared" si="41"/>
        <v>115</v>
      </c>
      <c r="B124" s="78">
        <f t="shared" si="45"/>
        <v>2</v>
      </c>
      <c r="C124" s="39" t="s">
        <v>59</v>
      </c>
      <c r="D124" s="39" t="s">
        <v>75</v>
      </c>
      <c r="E124" s="43" t="s">
        <v>80</v>
      </c>
      <c r="F124" s="50">
        <f t="shared" si="42"/>
        <v>14</v>
      </c>
      <c r="G124" s="86">
        <f t="shared" si="43"/>
        <v>2.3333333333333335</v>
      </c>
      <c r="H124" s="84"/>
      <c r="I124" s="45"/>
      <c r="J124" s="49"/>
      <c r="K124" s="70"/>
      <c r="L124" s="71"/>
      <c r="M124" s="71"/>
      <c r="N124" s="70"/>
      <c r="O124" s="71"/>
      <c r="P124" s="71"/>
      <c r="Q124" s="70">
        <v>112</v>
      </c>
      <c r="R124" s="72">
        <v>67</v>
      </c>
      <c r="S124" s="52">
        <v>0</v>
      </c>
      <c r="T124" s="70"/>
      <c r="U124" s="71"/>
      <c r="V124" s="71"/>
      <c r="W124" s="70"/>
      <c r="X124" s="71"/>
      <c r="Y124" s="71"/>
      <c r="Z124" s="70">
        <v>290</v>
      </c>
      <c r="AA124" s="71">
        <v>45</v>
      </c>
      <c r="AB124" s="71">
        <v>14</v>
      </c>
      <c r="AC124" s="70"/>
      <c r="AD124" s="71"/>
      <c r="AE124" s="52"/>
      <c r="AF124" s="70"/>
      <c r="AG124" s="71"/>
      <c r="AH124" s="53"/>
      <c r="AI124" s="51"/>
      <c r="AJ124" s="51"/>
      <c r="AK124" s="49"/>
      <c r="AL124" s="53"/>
      <c r="AM124" s="32"/>
      <c r="AN124" s="62">
        <f t="shared" si="44"/>
        <v>1</v>
      </c>
      <c r="AO124" s="62">
        <f t="shared" si="31"/>
        <v>0</v>
      </c>
      <c r="AP124" s="62">
        <f t="shared" si="32"/>
        <v>0</v>
      </c>
      <c r="AQ124" s="62">
        <f t="shared" si="33"/>
        <v>0</v>
      </c>
      <c r="AR124" s="62">
        <f t="shared" si="34"/>
        <v>0</v>
      </c>
      <c r="AS124" s="62">
        <f t="shared" si="35"/>
        <v>0</v>
      </c>
      <c r="AT124" s="62">
        <f t="shared" si="36"/>
        <v>0</v>
      </c>
      <c r="AU124" s="62">
        <f t="shared" si="37"/>
        <v>14</v>
      </c>
      <c r="AV124" s="62">
        <f t="shared" si="38"/>
        <v>0</v>
      </c>
      <c r="AW124" s="62">
        <f t="shared" si="39"/>
        <v>0</v>
      </c>
    </row>
    <row r="125" spans="1:49" s="27" customFormat="1" ht="12.75" x14ac:dyDescent="0.2">
      <c r="A125" s="113">
        <f t="shared" si="41"/>
        <v>115</v>
      </c>
      <c r="B125" s="78">
        <f t="shared" si="45"/>
        <v>1</v>
      </c>
      <c r="C125" s="39" t="s">
        <v>285</v>
      </c>
      <c r="D125" s="39" t="s">
        <v>73</v>
      </c>
      <c r="E125" s="43" t="s">
        <v>284</v>
      </c>
      <c r="F125" s="50">
        <f t="shared" si="42"/>
        <v>14</v>
      </c>
      <c r="G125" s="86">
        <f t="shared" si="43"/>
        <v>2.3333333333333335</v>
      </c>
      <c r="H125" s="84"/>
      <c r="I125" s="45"/>
      <c r="J125" s="49"/>
      <c r="K125" s="70"/>
      <c r="L125" s="71"/>
      <c r="M125" s="71"/>
      <c r="N125" s="70"/>
      <c r="O125" s="71"/>
      <c r="P125" s="71"/>
      <c r="Q125" s="108"/>
      <c r="R125" s="109"/>
      <c r="S125" s="103"/>
      <c r="T125" s="70"/>
      <c r="U125" s="71"/>
      <c r="V125" s="71"/>
      <c r="W125" s="70">
        <v>195</v>
      </c>
      <c r="X125" s="71">
        <v>38</v>
      </c>
      <c r="Y125" s="71">
        <v>14</v>
      </c>
      <c r="Z125" s="70"/>
      <c r="AA125" s="71"/>
      <c r="AB125" s="71"/>
      <c r="AC125" s="70"/>
      <c r="AD125" s="71"/>
      <c r="AE125" s="52"/>
      <c r="AF125" s="70"/>
      <c r="AG125" s="71"/>
      <c r="AH125" s="53"/>
      <c r="AI125" s="51"/>
      <c r="AJ125" s="51"/>
      <c r="AK125" s="49"/>
      <c r="AL125" s="53"/>
      <c r="AM125" s="32"/>
      <c r="AN125" s="62">
        <f t="shared" si="44"/>
        <v>1</v>
      </c>
      <c r="AO125" s="62">
        <f t="shared" si="31"/>
        <v>0</v>
      </c>
      <c r="AP125" s="62">
        <f t="shared" si="32"/>
        <v>0</v>
      </c>
      <c r="AQ125" s="62">
        <f t="shared" si="33"/>
        <v>0</v>
      </c>
      <c r="AR125" s="62">
        <f t="shared" si="34"/>
        <v>0</v>
      </c>
      <c r="AS125" s="62">
        <f t="shared" si="35"/>
        <v>0</v>
      </c>
      <c r="AT125" s="62">
        <f t="shared" si="36"/>
        <v>14</v>
      </c>
      <c r="AU125" s="62">
        <f t="shared" si="37"/>
        <v>0</v>
      </c>
      <c r="AV125" s="62">
        <f t="shared" si="38"/>
        <v>0</v>
      </c>
      <c r="AW125" s="62">
        <f t="shared" si="39"/>
        <v>0</v>
      </c>
    </row>
    <row r="126" spans="1:49" s="27" customFormat="1" ht="12.75" x14ac:dyDescent="0.2">
      <c r="A126" s="113">
        <f t="shared" si="41"/>
        <v>117</v>
      </c>
      <c r="B126" s="78">
        <f t="shared" si="45"/>
        <v>1</v>
      </c>
      <c r="C126" s="39" t="s">
        <v>256</v>
      </c>
      <c r="D126" s="39"/>
      <c r="E126" s="43" t="s">
        <v>80</v>
      </c>
      <c r="F126" s="50">
        <f t="shared" si="42"/>
        <v>13</v>
      </c>
      <c r="G126" s="86">
        <f t="shared" si="43"/>
        <v>2.1666666666666665</v>
      </c>
      <c r="H126" s="84"/>
      <c r="I126" s="45"/>
      <c r="J126" s="49"/>
      <c r="K126" s="70"/>
      <c r="L126" s="71"/>
      <c r="M126" s="71"/>
      <c r="N126" s="70">
        <v>344</v>
      </c>
      <c r="O126" s="71">
        <v>56</v>
      </c>
      <c r="P126" s="71">
        <v>13</v>
      </c>
      <c r="Q126" s="70"/>
      <c r="R126" s="72"/>
      <c r="S126" s="52"/>
      <c r="T126" s="70"/>
      <c r="U126" s="71"/>
      <c r="V126" s="71"/>
      <c r="W126" s="70"/>
      <c r="X126" s="71"/>
      <c r="Y126" s="52"/>
      <c r="Z126" s="70"/>
      <c r="AA126" s="71"/>
      <c r="AB126" s="71"/>
      <c r="AC126" s="70"/>
      <c r="AD126" s="71"/>
      <c r="AE126" s="52"/>
      <c r="AF126" s="70"/>
      <c r="AG126" s="71"/>
      <c r="AH126" s="53"/>
      <c r="AI126" s="51"/>
      <c r="AJ126" s="51"/>
      <c r="AK126" s="49"/>
      <c r="AL126" s="53"/>
      <c r="AM126" s="32"/>
      <c r="AN126" s="62">
        <f t="shared" si="44"/>
        <v>1</v>
      </c>
      <c r="AO126" s="62">
        <f t="shared" si="31"/>
        <v>0</v>
      </c>
      <c r="AP126" s="62">
        <f t="shared" si="32"/>
        <v>0</v>
      </c>
      <c r="AQ126" s="62">
        <f t="shared" si="33"/>
        <v>13</v>
      </c>
      <c r="AR126" s="62">
        <f t="shared" si="34"/>
        <v>0</v>
      </c>
      <c r="AS126" s="62">
        <f t="shared" si="35"/>
        <v>0</v>
      </c>
      <c r="AT126" s="62">
        <f t="shared" si="36"/>
        <v>0</v>
      </c>
      <c r="AU126" s="62">
        <f t="shared" si="37"/>
        <v>0</v>
      </c>
      <c r="AV126" s="62">
        <f t="shared" si="38"/>
        <v>0</v>
      </c>
      <c r="AW126" s="62">
        <f t="shared" si="39"/>
        <v>0</v>
      </c>
    </row>
    <row r="127" spans="1:49" s="27" customFormat="1" ht="12.75" x14ac:dyDescent="0.2">
      <c r="A127" s="113">
        <f t="shared" si="41"/>
        <v>117</v>
      </c>
      <c r="B127" s="78">
        <f t="shared" si="45"/>
        <v>1</v>
      </c>
      <c r="C127" s="39" t="s">
        <v>254</v>
      </c>
      <c r="D127" s="39"/>
      <c r="E127" s="43" t="s">
        <v>294</v>
      </c>
      <c r="F127" s="50">
        <f t="shared" si="42"/>
        <v>13</v>
      </c>
      <c r="G127" s="86">
        <f t="shared" si="43"/>
        <v>2.1666666666666665</v>
      </c>
      <c r="H127" s="84"/>
      <c r="I127" s="45"/>
      <c r="J127" s="49"/>
      <c r="K127" s="70"/>
      <c r="L127" s="71"/>
      <c r="M127" s="71"/>
      <c r="N127" s="70">
        <v>341</v>
      </c>
      <c r="O127" s="71">
        <v>55</v>
      </c>
      <c r="P127" s="71">
        <v>13</v>
      </c>
      <c r="Q127" s="70"/>
      <c r="R127" s="72"/>
      <c r="S127" s="52"/>
      <c r="T127" s="70"/>
      <c r="U127" s="71"/>
      <c r="V127" s="71"/>
      <c r="W127" s="70"/>
      <c r="X127" s="71"/>
      <c r="Y127" s="52"/>
      <c r="Z127" s="70"/>
      <c r="AA127" s="71"/>
      <c r="AB127" s="71"/>
      <c r="AC127" s="70"/>
      <c r="AD127" s="71"/>
      <c r="AE127" s="52"/>
      <c r="AF127" s="70"/>
      <c r="AG127" s="71"/>
      <c r="AH127" s="53"/>
      <c r="AI127" s="51"/>
      <c r="AJ127" s="51"/>
      <c r="AK127" s="49"/>
      <c r="AL127" s="53"/>
      <c r="AM127" s="32"/>
      <c r="AN127" s="62">
        <f t="shared" si="44"/>
        <v>1</v>
      </c>
      <c r="AO127" s="62">
        <f t="shared" si="31"/>
        <v>0</v>
      </c>
      <c r="AP127" s="62">
        <f t="shared" si="32"/>
        <v>0</v>
      </c>
      <c r="AQ127" s="62">
        <f t="shared" si="33"/>
        <v>13</v>
      </c>
      <c r="AR127" s="62">
        <f t="shared" si="34"/>
        <v>0</v>
      </c>
      <c r="AS127" s="62">
        <f t="shared" si="35"/>
        <v>0</v>
      </c>
      <c r="AT127" s="62">
        <f t="shared" si="36"/>
        <v>0</v>
      </c>
      <c r="AU127" s="62">
        <f t="shared" si="37"/>
        <v>0</v>
      </c>
      <c r="AV127" s="62">
        <f t="shared" si="38"/>
        <v>0</v>
      </c>
      <c r="AW127" s="62">
        <f t="shared" si="39"/>
        <v>0</v>
      </c>
    </row>
    <row r="128" spans="1:49" s="27" customFormat="1" ht="12.75" x14ac:dyDescent="0.2">
      <c r="A128" s="113">
        <f t="shared" si="41"/>
        <v>117</v>
      </c>
      <c r="B128" s="78">
        <f t="shared" si="45"/>
        <v>1</v>
      </c>
      <c r="C128" s="39" t="s">
        <v>249</v>
      </c>
      <c r="D128" s="39"/>
      <c r="E128" s="43" t="s">
        <v>82</v>
      </c>
      <c r="F128" s="50">
        <f t="shared" si="42"/>
        <v>13</v>
      </c>
      <c r="G128" s="86">
        <f t="shared" si="43"/>
        <v>2.1666666666666665</v>
      </c>
      <c r="H128" s="84"/>
      <c r="I128" s="45"/>
      <c r="J128" s="49"/>
      <c r="K128" s="70"/>
      <c r="L128" s="71"/>
      <c r="M128" s="71"/>
      <c r="N128" s="70">
        <v>352</v>
      </c>
      <c r="O128" s="71">
        <v>58</v>
      </c>
      <c r="P128" s="71">
        <v>13</v>
      </c>
      <c r="Q128" s="108"/>
      <c r="R128" s="109"/>
      <c r="S128" s="103"/>
      <c r="T128" s="70"/>
      <c r="U128" s="71"/>
      <c r="V128" s="71"/>
      <c r="W128" s="70"/>
      <c r="X128" s="71"/>
      <c r="Y128" s="52"/>
      <c r="Z128" s="70"/>
      <c r="AA128" s="71"/>
      <c r="AB128" s="71"/>
      <c r="AC128" s="70"/>
      <c r="AD128" s="71"/>
      <c r="AE128" s="52"/>
      <c r="AF128" s="70"/>
      <c r="AG128" s="71"/>
      <c r="AH128" s="53"/>
      <c r="AI128" s="51"/>
      <c r="AJ128" s="51"/>
      <c r="AK128" s="49"/>
      <c r="AL128" s="53"/>
      <c r="AM128" s="32"/>
      <c r="AN128" s="62">
        <f t="shared" si="44"/>
        <v>1</v>
      </c>
      <c r="AO128" s="62">
        <f t="shared" si="31"/>
        <v>0</v>
      </c>
      <c r="AP128" s="62">
        <f t="shared" si="32"/>
        <v>0</v>
      </c>
      <c r="AQ128" s="62">
        <f t="shared" si="33"/>
        <v>13</v>
      </c>
      <c r="AR128" s="62">
        <f t="shared" si="34"/>
        <v>0</v>
      </c>
      <c r="AS128" s="62">
        <f t="shared" si="35"/>
        <v>0</v>
      </c>
      <c r="AT128" s="62">
        <f t="shared" si="36"/>
        <v>0</v>
      </c>
      <c r="AU128" s="62">
        <f t="shared" si="37"/>
        <v>0</v>
      </c>
      <c r="AV128" s="62">
        <f t="shared" si="38"/>
        <v>0</v>
      </c>
      <c r="AW128" s="62">
        <f t="shared" si="39"/>
        <v>0</v>
      </c>
    </row>
    <row r="129" spans="1:49" s="27" customFormat="1" ht="12.75" x14ac:dyDescent="0.2">
      <c r="A129" s="113">
        <f t="shared" si="41"/>
        <v>120</v>
      </c>
      <c r="B129" s="78">
        <f t="shared" si="45"/>
        <v>1</v>
      </c>
      <c r="C129" s="39" t="s">
        <v>275</v>
      </c>
      <c r="D129" s="39"/>
      <c r="E129" s="43" t="s">
        <v>80</v>
      </c>
      <c r="F129" s="50">
        <f t="shared" si="42"/>
        <v>12</v>
      </c>
      <c r="G129" s="86">
        <f t="shared" si="43"/>
        <v>2</v>
      </c>
      <c r="H129" s="84"/>
      <c r="I129" s="45"/>
      <c r="J129" s="49"/>
      <c r="K129" s="70"/>
      <c r="L129" s="71"/>
      <c r="M129" s="71"/>
      <c r="N129" s="70"/>
      <c r="O129" s="71"/>
      <c r="P129" s="71"/>
      <c r="Q129" s="108"/>
      <c r="R129" s="109"/>
      <c r="S129" s="103"/>
      <c r="T129" s="70">
        <v>100</v>
      </c>
      <c r="U129" s="71">
        <v>38</v>
      </c>
      <c r="V129" s="71">
        <v>12</v>
      </c>
      <c r="W129" s="70"/>
      <c r="X129" s="71"/>
      <c r="Y129" s="52"/>
      <c r="Z129" s="70"/>
      <c r="AA129" s="71"/>
      <c r="AB129" s="71"/>
      <c r="AC129" s="70"/>
      <c r="AD129" s="71"/>
      <c r="AE129" s="52"/>
      <c r="AF129" s="70"/>
      <c r="AG129" s="71"/>
      <c r="AH129" s="53"/>
      <c r="AI129" s="51"/>
      <c r="AJ129" s="51"/>
      <c r="AK129" s="49"/>
      <c r="AL129" s="53"/>
      <c r="AM129" s="32"/>
      <c r="AN129" s="62">
        <f t="shared" si="44"/>
        <v>1</v>
      </c>
      <c r="AO129" s="62">
        <f t="shared" si="31"/>
        <v>0</v>
      </c>
      <c r="AP129" s="62">
        <f t="shared" si="32"/>
        <v>0</v>
      </c>
      <c r="AQ129" s="62">
        <f t="shared" si="33"/>
        <v>0</v>
      </c>
      <c r="AR129" s="62">
        <f t="shared" si="34"/>
        <v>0</v>
      </c>
      <c r="AS129" s="62">
        <f t="shared" si="35"/>
        <v>12</v>
      </c>
      <c r="AT129" s="62">
        <f t="shared" si="36"/>
        <v>0</v>
      </c>
      <c r="AU129" s="62">
        <f t="shared" si="37"/>
        <v>0</v>
      </c>
      <c r="AV129" s="62">
        <f t="shared" si="38"/>
        <v>0</v>
      </c>
      <c r="AW129" s="62">
        <f t="shared" si="39"/>
        <v>0</v>
      </c>
    </row>
    <row r="130" spans="1:49" s="27" customFormat="1" ht="12.75" x14ac:dyDescent="0.2">
      <c r="A130" s="113">
        <f t="shared" si="41"/>
        <v>120</v>
      </c>
      <c r="B130" s="78">
        <f t="shared" si="45"/>
        <v>1</v>
      </c>
      <c r="C130" s="39" t="s">
        <v>157</v>
      </c>
      <c r="D130" s="39"/>
      <c r="E130" s="43" t="s">
        <v>80</v>
      </c>
      <c r="F130" s="50">
        <f t="shared" si="42"/>
        <v>12</v>
      </c>
      <c r="G130" s="86">
        <f t="shared" si="43"/>
        <v>2</v>
      </c>
      <c r="H130" s="84"/>
      <c r="I130" s="45"/>
      <c r="J130" s="49"/>
      <c r="K130" s="70"/>
      <c r="L130" s="71"/>
      <c r="M130" s="71"/>
      <c r="N130" s="70">
        <v>402</v>
      </c>
      <c r="O130" s="71">
        <v>61</v>
      </c>
      <c r="P130" s="71">
        <v>12</v>
      </c>
      <c r="Q130" s="70"/>
      <c r="R130" s="72"/>
      <c r="S130" s="52"/>
      <c r="T130" s="70"/>
      <c r="U130" s="71"/>
      <c r="V130" s="71"/>
      <c r="W130" s="70"/>
      <c r="X130" s="71"/>
      <c r="Y130" s="52"/>
      <c r="Z130" s="70"/>
      <c r="AA130" s="71"/>
      <c r="AB130" s="71"/>
      <c r="AC130" s="70"/>
      <c r="AD130" s="71"/>
      <c r="AE130" s="52"/>
      <c r="AF130" s="70"/>
      <c r="AG130" s="71"/>
      <c r="AH130" s="53"/>
      <c r="AI130" s="51"/>
      <c r="AJ130" s="51"/>
      <c r="AK130" s="49"/>
      <c r="AL130" s="53"/>
      <c r="AM130" s="32"/>
      <c r="AN130" s="62">
        <f t="shared" si="44"/>
        <v>1</v>
      </c>
      <c r="AO130" s="62">
        <f t="shared" si="31"/>
        <v>0</v>
      </c>
      <c r="AP130" s="62">
        <f t="shared" si="32"/>
        <v>0</v>
      </c>
      <c r="AQ130" s="62">
        <f t="shared" si="33"/>
        <v>12</v>
      </c>
      <c r="AR130" s="62">
        <f t="shared" si="34"/>
        <v>0</v>
      </c>
      <c r="AS130" s="62">
        <f t="shared" si="35"/>
        <v>0</v>
      </c>
      <c r="AT130" s="62">
        <f t="shared" si="36"/>
        <v>0</v>
      </c>
      <c r="AU130" s="62">
        <f t="shared" si="37"/>
        <v>0</v>
      </c>
      <c r="AV130" s="62">
        <f t="shared" si="38"/>
        <v>0</v>
      </c>
      <c r="AW130" s="62">
        <f t="shared" si="39"/>
        <v>0</v>
      </c>
    </row>
    <row r="131" spans="1:49" s="27" customFormat="1" ht="12.75" x14ac:dyDescent="0.2">
      <c r="A131" s="113">
        <f t="shared" si="41"/>
        <v>120</v>
      </c>
      <c r="B131" s="78">
        <f t="shared" si="45"/>
        <v>1</v>
      </c>
      <c r="C131" s="39" t="s">
        <v>251</v>
      </c>
      <c r="D131" s="39"/>
      <c r="E131" s="43" t="s">
        <v>80</v>
      </c>
      <c r="F131" s="50">
        <f t="shared" si="42"/>
        <v>12</v>
      </c>
      <c r="G131" s="86">
        <f t="shared" si="43"/>
        <v>2</v>
      </c>
      <c r="H131" s="84"/>
      <c r="I131" s="45"/>
      <c r="J131" s="49"/>
      <c r="K131" s="70"/>
      <c r="L131" s="71"/>
      <c r="M131" s="71"/>
      <c r="N131" s="70">
        <v>362</v>
      </c>
      <c r="O131" s="71">
        <v>59</v>
      </c>
      <c r="P131" s="71">
        <v>12</v>
      </c>
      <c r="Q131" s="108"/>
      <c r="R131" s="109"/>
      <c r="S131" s="103"/>
      <c r="T131" s="70"/>
      <c r="U131" s="71"/>
      <c r="V131" s="71"/>
      <c r="W131" s="70"/>
      <c r="X131" s="71"/>
      <c r="Y131" s="52"/>
      <c r="Z131" s="70"/>
      <c r="AA131" s="71"/>
      <c r="AB131" s="71"/>
      <c r="AC131" s="70"/>
      <c r="AD131" s="71"/>
      <c r="AE131" s="52"/>
      <c r="AF131" s="70"/>
      <c r="AG131" s="71"/>
      <c r="AH131" s="53"/>
      <c r="AI131" s="51"/>
      <c r="AJ131" s="51"/>
      <c r="AK131" s="49"/>
      <c r="AL131" s="53"/>
      <c r="AM131" s="32"/>
      <c r="AN131" s="62">
        <f t="shared" si="44"/>
        <v>1</v>
      </c>
      <c r="AO131" s="62">
        <f t="shared" si="31"/>
        <v>0</v>
      </c>
      <c r="AP131" s="62">
        <f t="shared" si="32"/>
        <v>0</v>
      </c>
      <c r="AQ131" s="62">
        <f t="shared" si="33"/>
        <v>12</v>
      </c>
      <c r="AR131" s="62">
        <f t="shared" si="34"/>
        <v>0</v>
      </c>
      <c r="AS131" s="62">
        <f t="shared" si="35"/>
        <v>0</v>
      </c>
      <c r="AT131" s="62">
        <f t="shared" si="36"/>
        <v>0</v>
      </c>
      <c r="AU131" s="62">
        <f t="shared" si="37"/>
        <v>0</v>
      </c>
      <c r="AV131" s="62">
        <f t="shared" si="38"/>
        <v>0</v>
      </c>
      <c r="AW131" s="62">
        <f t="shared" si="39"/>
        <v>0</v>
      </c>
    </row>
    <row r="132" spans="1:49" s="27" customFormat="1" ht="12.75" x14ac:dyDescent="0.2">
      <c r="A132" s="113">
        <f t="shared" si="41"/>
        <v>120</v>
      </c>
      <c r="B132" s="78">
        <f t="shared" si="45"/>
        <v>1</v>
      </c>
      <c r="C132" s="39" t="s">
        <v>248</v>
      </c>
      <c r="D132" s="39"/>
      <c r="E132" s="43" t="s">
        <v>80</v>
      </c>
      <c r="F132" s="50">
        <f t="shared" si="42"/>
        <v>12</v>
      </c>
      <c r="G132" s="86">
        <f t="shared" si="43"/>
        <v>2</v>
      </c>
      <c r="H132" s="84"/>
      <c r="I132" s="45"/>
      <c r="J132" s="49"/>
      <c r="K132" s="70"/>
      <c r="L132" s="71"/>
      <c r="M132" s="71"/>
      <c r="N132" s="70">
        <v>295</v>
      </c>
      <c r="O132" s="71">
        <v>60</v>
      </c>
      <c r="P132" s="71">
        <v>12</v>
      </c>
      <c r="Q132" s="108"/>
      <c r="R132" s="109"/>
      <c r="S132" s="103"/>
      <c r="T132" s="70"/>
      <c r="U132" s="71"/>
      <c r="V132" s="71"/>
      <c r="W132" s="70"/>
      <c r="X132" s="71"/>
      <c r="Y132" s="52"/>
      <c r="Z132" s="70"/>
      <c r="AA132" s="71"/>
      <c r="AB132" s="71"/>
      <c r="AC132" s="70"/>
      <c r="AD132" s="71"/>
      <c r="AE132" s="52"/>
      <c r="AF132" s="70"/>
      <c r="AG132" s="71"/>
      <c r="AH132" s="53"/>
      <c r="AI132" s="51"/>
      <c r="AJ132" s="51"/>
      <c r="AK132" s="49"/>
      <c r="AL132" s="53"/>
      <c r="AM132" s="32"/>
      <c r="AN132" s="62">
        <f t="shared" si="44"/>
        <v>1</v>
      </c>
      <c r="AO132" s="62">
        <f t="shared" si="31"/>
        <v>0</v>
      </c>
      <c r="AP132" s="62">
        <f t="shared" si="32"/>
        <v>0</v>
      </c>
      <c r="AQ132" s="62">
        <f t="shared" si="33"/>
        <v>12</v>
      </c>
      <c r="AR132" s="62">
        <f t="shared" si="34"/>
        <v>0</v>
      </c>
      <c r="AS132" s="62">
        <f t="shared" si="35"/>
        <v>0</v>
      </c>
      <c r="AT132" s="62">
        <f t="shared" si="36"/>
        <v>0</v>
      </c>
      <c r="AU132" s="62">
        <f t="shared" si="37"/>
        <v>0</v>
      </c>
      <c r="AV132" s="62">
        <f t="shared" si="38"/>
        <v>0</v>
      </c>
      <c r="AW132" s="62">
        <f t="shared" si="39"/>
        <v>0</v>
      </c>
    </row>
    <row r="133" spans="1:49" s="27" customFormat="1" ht="12.75" x14ac:dyDescent="0.2">
      <c r="A133" s="113">
        <f t="shared" si="41"/>
        <v>124</v>
      </c>
      <c r="B133" s="78">
        <f t="shared" si="45"/>
        <v>2</v>
      </c>
      <c r="C133" s="39" t="s">
        <v>241</v>
      </c>
      <c r="D133" s="39"/>
      <c r="E133" s="43" t="s">
        <v>80</v>
      </c>
      <c r="F133" s="50">
        <f t="shared" si="42"/>
        <v>11</v>
      </c>
      <c r="G133" s="86">
        <f t="shared" si="43"/>
        <v>1.8333333333333333</v>
      </c>
      <c r="H133" s="84"/>
      <c r="I133" s="45"/>
      <c r="J133" s="49"/>
      <c r="K133" s="70">
        <v>113</v>
      </c>
      <c r="L133" s="71">
        <v>52</v>
      </c>
      <c r="M133" s="71">
        <v>0</v>
      </c>
      <c r="N133" s="70"/>
      <c r="O133" s="71"/>
      <c r="P133" s="71"/>
      <c r="Q133" s="108"/>
      <c r="R133" s="104"/>
      <c r="S133" s="104"/>
      <c r="T133" s="70"/>
      <c r="U133" s="71"/>
      <c r="V133" s="71"/>
      <c r="W133" s="70"/>
      <c r="X133" s="71"/>
      <c r="Y133" s="71"/>
      <c r="Z133" s="70">
        <v>295</v>
      </c>
      <c r="AA133" s="71">
        <v>50</v>
      </c>
      <c r="AB133" s="71">
        <v>11</v>
      </c>
      <c r="AC133" s="70"/>
      <c r="AD133" s="71"/>
      <c r="AE133" s="52"/>
      <c r="AF133" s="70"/>
      <c r="AG133" s="71"/>
      <c r="AH133" s="53"/>
      <c r="AI133" s="51"/>
      <c r="AJ133" s="51"/>
      <c r="AK133" s="49"/>
      <c r="AL133" s="53"/>
      <c r="AM133" s="32"/>
      <c r="AN133" s="62">
        <f t="shared" si="44"/>
        <v>1</v>
      </c>
      <c r="AO133" s="62">
        <f t="shared" si="31"/>
        <v>0</v>
      </c>
      <c r="AP133" s="62">
        <f t="shared" si="32"/>
        <v>0</v>
      </c>
      <c r="AQ133" s="62">
        <f t="shared" si="33"/>
        <v>0</v>
      </c>
      <c r="AR133" s="62">
        <f t="shared" si="34"/>
        <v>0</v>
      </c>
      <c r="AS133" s="62">
        <f t="shared" si="35"/>
        <v>0</v>
      </c>
      <c r="AT133" s="62">
        <f t="shared" si="36"/>
        <v>0</v>
      </c>
      <c r="AU133" s="62">
        <f t="shared" si="37"/>
        <v>11</v>
      </c>
      <c r="AV133" s="62">
        <f t="shared" si="38"/>
        <v>0</v>
      </c>
      <c r="AW133" s="62">
        <f t="shared" si="39"/>
        <v>0</v>
      </c>
    </row>
    <row r="134" spans="1:49" s="27" customFormat="1" ht="12.75" x14ac:dyDescent="0.2">
      <c r="A134" s="113">
        <f t="shared" si="41"/>
        <v>124</v>
      </c>
      <c r="B134" s="78">
        <f t="shared" si="45"/>
        <v>2</v>
      </c>
      <c r="C134" s="39" t="s">
        <v>276</v>
      </c>
      <c r="D134" s="39"/>
      <c r="E134" s="43" t="s">
        <v>80</v>
      </c>
      <c r="F134" s="50">
        <f t="shared" si="42"/>
        <v>11</v>
      </c>
      <c r="G134" s="86">
        <f t="shared" si="43"/>
        <v>1.8333333333333333</v>
      </c>
      <c r="H134" s="84"/>
      <c r="I134" s="45"/>
      <c r="J134" s="49"/>
      <c r="K134" s="70"/>
      <c r="L134" s="71"/>
      <c r="M134" s="71"/>
      <c r="N134" s="70"/>
      <c r="O134" s="71"/>
      <c r="P134" s="71"/>
      <c r="Q134" s="108"/>
      <c r="R134" s="109"/>
      <c r="S134" s="103"/>
      <c r="T134" s="70">
        <v>109</v>
      </c>
      <c r="U134" s="71">
        <v>46</v>
      </c>
      <c r="V134" s="71">
        <v>4</v>
      </c>
      <c r="W134" s="70"/>
      <c r="X134" s="71"/>
      <c r="Y134" s="52"/>
      <c r="Z134" s="70">
        <v>312</v>
      </c>
      <c r="AA134" s="71">
        <v>60</v>
      </c>
      <c r="AB134" s="71">
        <v>7</v>
      </c>
      <c r="AC134" s="70"/>
      <c r="AD134" s="71"/>
      <c r="AE134" s="52"/>
      <c r="AF134" s="70"/>
      <c r="AG134" s="71"/>
      <c r="AH134" s="53"/>
      <c r="AI134" s="51"/>
      <c r="AJ134" s="51"/>
      <c r="AK134" s="49"/>
      <c r="AL134" s="53"/>
      <c r="AM134" s="32"/>
      <c r="AN134" s="62">
        <f t="shared" si="44"/>
        <v>2</v>
      </c>
      <c r="AO134" s="62">
        <f t="shared" si="31"/>
        <v>0</v>
      </c>
      <c r="AP134" s="62">
        <f t="shared" si="32"/>
        <v>0</v>
      </c>
      <c r="AQ134" s="62">
        <f t="shared" si="33"/>
        <v>0</v>
      </c>
      <c r="AR134" s="62">
        <f t="shared" si="34"/>
        <v>0</v>
      </c>
      <c r="AS134" s="62">
        <f t="shared" si="35"/>
        <v>4</v>
      </c>
      <c r="AT134" s="62">
        <f t="shared" si="36"/>
        <v>0</v>
      </c>
      <c r="AU134" s="62">
        <f t="shared" si="37"/>
        <v>7</v>
      </c>
      <c r="AV134" s="62">
        <f t="shared" si="38"/>
        <v>0</v>
      </c>
      <c r="AW134" s="62">
        <f t="shared" si="39"/>
        <v>0</v>
      </c>
    </row>
    <row r="135" spans="1:49" s="27" customFormat="1" ht="12.75" x14ac:dyDescent="0.2">
      <c r="A135" s="113">
        <f t="shared" si="41"/>
        <v>124</v>
      </c>
      <c r="B135" s="78">
        <f t="shared" si="45"/>
        <v>2</v>
      </c>
      <c r="C135" s="39" t="s">
        <v>237</v>
      </c>
      <c r="D135" s="39" t="s">
        <v>76</v>
      </c>
      <c r="E135" s="43" t="s">
        <v>80</v>
      </c>
      <c r="F135" s="50">
        <f t="shared" si="42"/>
        <v>11</v>
      </c>
      <c r="G135" s="86">
        <f t="shared" si="43"/>
        <v>1.8333333333333333</v>
      </c>
      <c r="H135" s="84"/>
      <c r="I135" s="45"/>
      <c r="J135" s="49"/>
      <c r="K135" s="70">
        <v>96</v>
      </c>
      <c r="L135" s="71">
        <v>39</v>
      </c>
      <c r="M135" s="71">
        <v>11</v>
      </c>
      <c r="N135" s="70"/>
      <c r="O135" s="72"/>
      <c r="P135" s="52"/>
      <c r="Q135" s="70">
        <v>116</v>
      </c>
      <c r="R135" s="72">
        <v>73</v>
      </c>
      <c r="S135" s="52">
        <v>0</v>
      </c>
      <c r="T135" s="70"/>
      <c r="U135" s="71"/>
      <c r="V135" s="71"/>
      <c r="W135" s="70"/>
      <c r="X135" s="71"/>
      <c r="Y135" s="71"/>
      <c r="Z135" s="70"/>
      <c r="AA135" s="71"/>
      <c r="AB135" s="71"/>
      <c r="AC135" s="70"/>
      <c r="AD135" s="71"/>
      <c r="AE135" s="71"/>
      <c r="AF135" s="70"/>
      <c r="AG135" s="71"/>
      <c r="AH135" s="73"/>
      <c r="AI135" s="51"/>
      <c r="AJ135" s="51"/>
      <c r="AK135" s="49"/>
      <c r="AL135" s="54"/>
      <c r="AM135" s="32"/>
      <c r="AN135" s="62">
        <f t="shared" si="44"/>
        <v>1</v>
      </c>
      <c r="AO135" s="62">
        <f t="shared" si="31"/>
        <v>0</v>
      </c>
      <c r="AP135" s="62">
        <f t="shared" si="32"/>
        <v>11</v>
      </c>
      <c r="AQ135" s="62">
        <f t="shared" si="33"/>
        <v>0</v>
      </c>
      <c r="AR135" s="62">
        <f t="shared" si="34"/>
        <v>0</v>
      </c>
      <c r="AS135" s="62">
        <f t="shared" si="35"/>
        <v>0</v>
      </c>
      <c r="AT135" s="62">
        <f t="shared" si="36"/>
        <v>0</v>
      </c>
      <c r="AU135" s="62">
        <f t="shared" si="37"/>
        <v>0</v>
      </c>
      <c r="AV135" s="62">
        <f t="shared" si="38"/>
        <v>0</v>
      </c>
      <c r="AW135" s="62">
        <f t="shared" si="39"/>
        <v>0</v>
      </c>
    </row>
    <row r="136" spans="1:49" s="27" customFormat="1" ht="12.75" x14ac:dyDescent="0.2">
      <c r="A136" s="113">
        <f t="shared" si="41"/>
        <v>127</v>
      </c>
      <c r="B136" s="78">
        <f t="shared" si="45"/>
        <v>1</v>
      </c>
      <c r="C136" s="39" t="s">
        <v>162</v>
      </c>
      <c r="D136" s="39"/>
      <c r="E136" s="43" t="s">
        <v>80</v>
      </c>
      <c r="F136" s="50">
        <f t="shared" si="42"/>
        <v>10</v>
      </c>
      <c r="G136" s="86">
        <f t="shared" si="43"/>
        <v>1.6666666666666667</v>
      </c>
      <c r="H136" s="84"/>
      <c r="I136" s="45"/>
      <c r="J136" s="49"/>
      <c r="K136" s="70"/>
      <c r="L136" s="71"/>
      <c r="M136" s="71"/>
      <c r="N136" s="70"/>
      <c r="O136" s="71"/>
      <c r="P136" s="71"/>
      <c r="Q136" s="70"/>
      <c r="R136" s="72"/>
      <c r="S136" s="52"/>
      <c r="T136" s="70"/>
      <c r="U136" s="71"/>
      <c r="V136" s="71"/>
      <c r="W136" s="70"/>
      <c r="X136" s="71"/>
      <c r="Y136" s="52"/>
      <c r="Z136" s="70">
        <v>296</v>
      </c>
      <c r="AA136" s="71">
        <v>52</v>
      </c>
      <c r="AB136" s="71">
        <v>10</v>
      </c>
      <c r="AC136" s="70"/>
      <c r="AD136" s="71"/>
      <c r="AE136" s="52"/>
      <c r="AF136" s="70"/>
      <c r="AG136" s="71"/>
      <c r="AH136" s="53"/>
      <c r="AI136" s="51"/>
      <c r="AJ136" s="51"/>
      <c r="AK136" s="49"/>
      <c r="AL136" s="53"/>
      <c r="AM136" s="32"/>
      <c r="AN136" s="62">
        <f t="shared" si="44"/>
        <v>1</v>
      </c>
      <c r="AO136" s="62">
        <f t="shared" si="31"/>
        <v>0</v>
      </c>
      <c r="AP136" s="62">
        <f t="shared" si="32"/>
        <v>0</v>
      </c>
      <c r="AQ136" s="62">
        <f t="shared" si="33"/>
        <v>0</v>
      </c>
      <c r="AR136" s="62">
        <f t="shared" si="34"/>
        <v>0</v>
      </c>
      <c r="AS136" s="62">
        <f t="shared" si="35"/>
        <v>0</v>
      </c>
      <c r="AT136" s="62">
        <f t="shared" si="36"/>
        <v>0</v>
      </c>
      <c r="AU136" s="62">
        <f t="shared" si="37"/>
        <v>10</v>
      </c>
      <c r="AV136" s="62">
        <f t="shared" si="38"/>
        <v>0</v>
      </c>
      <c r="AW136" s="62">
        <f t="shared" si="39"/>
        <v>0</v>
      </c>
    </row>
    <row r="137" spans="1:49" s="27" customFormat="1" ht="12.75" x14ac:dyDescent="0.2">
      <c r="A137" s="113">
        <f t="shared" si="41"/>
        <v>127</v>
      </c>
      <c r="B137" s="78">
        <f t="shared" si="45"/>
        <v>2</v>
      </c>
      <c r="C137" s="39" t="s">
        <v>160</v>
      </c>
      <c r="D137" s="39"/>
      <c r="E137" s="43" t="s">
        <v>128</v>
      </c>
      <c r="F137" s="50">
        <f t="shared" si="42"/>
        <v>10</v>
      </c>
      <c r="G137" s="86">
        <f t="shared" si="43"/>
        <v>1.6666666666666667</v>
      </c>
      <c r="H137" s="84"/>
      <c r="I137" s="45"/>
      <c r="J137" s="49"/>
      <c r="K137" s="70">
        <v>105</v>
      </c>
      <c r="L137" s="71">
        <v>47</v>
      </c>
      <c r="M137" s="71">
        <v>3</v>
      </c>
      <c r="N137" s="70"/>
      <c r="O137" s="71"/>
      <c r="P137" s="71"/>
      <c r="Q137" s="70"/>
      <c r="R137" s="72"/>
      <c r="S137" s="52"/>
      <c r="T137" s="70"/>
      <c r="U137" s="71"/>
      <c r="V137" s="71"/>
      <c r="W137" s="70"/>
      <c r="X137" s="71"/>
      <c r="Y137" s="52"/>
      <c r="Z137" s="70">
        <v>316</v>
      </c>
      <c r="AA137" s="71">
        <v>62</v>
      </c>
      <c r="AB137" s="71">
        <v>7</v>
      </c>
      <c r="AC137" s="70"/>
      <c r="AD137" s="71"/>
      <c r="AE137" s="52"/>
      <c r="AF137" s="70"/>
      <c r="AG137" s="71"/>
      <c r="AH137" s="53"/>
      <c r="AI137" s="51"/>
      <c r="AJ137" s="51"/>
      <c r="AK137" s="49"/>
      <c r="AL137" s="53"/>
      <c r="AM137" s="32"/>
      <c r="AN137" s="62">
        <f t="shared" si="44"/>
        <v>2</v>
      </c>
      <c r="AO137" s="62">
        <f t="shared" si="31"/>
        <v>0</v>
      </c>
      <c r="AP137" s="62">
        <f t="shared" si="32"/>
        <v>3</v>
      </c>
      <c r="AQ137" s="62">
        <f t="shared" si="33"/>
        <v>0</v>
      </c>
      <c r="AR137" s="62">
        <f t="shared" si="34"/>
        <v>0</v>
      </c>
      <c r="AS137" s="62">
        <f t="shared" si="35"/>
        <v>0</v>
      </c>
      <c r="AT137" s="62">
        <f t="shared" si="36"/>
        <v>0</v>
      </c>
      <c r="AU137" s="62">
        <f t="shared" si="37"/>
        <v>7</v>
      </c>
      <c r="AV137" s="62">
        <f t="shared" si="38"/>
        <v>0</v>
      </c>
      <c r="AW137" s="62">
        <f t="shared" si="39"/>
        <v>0</v>
      </c>
    </row>
    <row r="138" spans="1:49" s="27" customFormat="1" ht="12.75" x14ac:dyDescent="0.2">
      <c r="A138" s="113">
        <f t="shared" ref="A138:A169" si="46">RANK(G138,G$10:G$192)</f>
        <v>127</v>
      </c>
      <c r="B138" s="78">
        <f t="shared" si="45"/>
        <v>1</v>
      </c>
      <c r="C138" s="39" t="s">
        <v>286</v>
      </c>
      <c r="D138" s="39" t="s">
        <v>73</v>
      </c>
      <c r="E138" s="43" t="s">
        <v>80</v>
      </c>
      <c r="F138" s="50">
        <f t="shared" ref="F138:F169" si="47">LARGE(AO138:AV138,1)+LARGE(AO138:AV138,2)+LARGE(AO138:AV138,3)+LARGE(AO138:AV138,4)+LARGE(AO138:AV138,5)+LARGE(AO138:AV138,6)</f>
        <v>10</v>
      </c>
      <c r="G138" s="86">
        <f t="shared" ref="G138:G169" si="48">F138/G$9</f>
        <v>1.6666666666666667</v>
      </c>
      <c r="H138" s="84"/>
      <c r="I138" s="45"/>
      <c r="J138" s="49"/>
      <c r="K138" s="70"/>
      <c r="L138" s="71"/>
      <c r="M138" s="71"/>
      <c r="N138" s="70"/>
      <c r="O138" s="71"/>
      <c r="P138" s="71"/>
      <c r="Q138" s="70"/>
      <c r="R138" s="72"/>
      <c r="S138" s="52"/>
      <c r="T138" s="70"/>
      <c r="U138" s="71"/>
      <c r="V138" s="71"/>
      <c r="W138" s="70">
        <v>198</v>
      </c>
      <c r="X138" s="71">
        <v>42</v>
      </c>
      <c r="Y138" s="71">
        <v>10</v>
      </c>
      <c r="Z138" s="70"/>
      <c r="AA138" s="71"/>
      <c r="AB138" s="71"/>
      <c r="AC138" s="70"/>
      <c r="AD138" s="71"/>
      <c r="AE138" s="52"/>
      <c r="AF138" s="70"/>
      <c r="AG138" s="71"/>
      <c r="AH138" s="53"/>
      <c r="AI138" s="51"/>
      <c r="AJ138" s="51"/>
      <c r="AK138" s="49"/>
      <c r="AL138" s="53"/>
      <c r="AM138" s="32"/>
      <c r="AN138" s="62">
        <f t="shared" ref="AN138:AN160" si="49">COUNTIF(AO138:AV138,"&lt;&gt;0")</f>
        <v>1</v>
      </c>
      <c r="AO138" s="62">
        <f t="shared" si="31"/>
        <v>0</v>
      </c>
      <c r="AP138" s="62">
        <f t="shared" si="32"/>
        <v>0</v>
      </c>
      <c r="AQ138" s="62">
        <f t="shared" si="33"/>
        <v>0</v>
      </c>
      <c r="AR138" s="62">
        <f t="shared" si="34"/>
        <v>0</v>
      </c>
      <c r="AS138" s="62">
        <f t="shared" si="35"/>
        <v>0</v>
      </c>
      <c r="AT138" s="62">
        <f t="shared" si="36"/>
        <v>10</v>
      </c>
      <c r="AU138" s="62">
        <f t="shared" si="37"/>
        <v>0</v>
      </c>
      <c r="AV138" s="62">
        <f t="shared" si="38"/>
        <v>0</v>
      </c>
      <c r="AW138" s="62">
        <f t="shared" si="39"/>
        <v>0</v>
      </c>
    </row>
    <row r="139" spans="1:49" s="27" customFormat="1" ht="12.75" x14ac:dyDescent="0.2">
      <c r="A139" s="113">
        <f t="shared" si="46"/>
        <v>130</v>
      </c>
      <c r="B139" s="78">
        <f t="shared" si="45"/>
        <v>1</v>
      </c>
      <c r="C139" s="39" t="s">
        <v>238</v>
      </c>
      <c r="D139" s="39" t="s">
        <v>76</v>
      </c>
      <c r="E139" s="43" t="s">
        <v>295</v>
      </c>
      <c r="F139" s="50">
        <f t="shared" si="47"/>
        <v>8</v>
      </c>
      <c r="G139" s="86">
        <f t="shared" si="48"/>
        <v>1.3333333333333333</v>
      </c>
      <c r="H139" s="84"/>
      <c r="I139" s="45"/>
      <c r="J139" s="49"/>
      <c r="K139" s="70">
        <v>99</v>
      </c>
      <c r="L139" s="71">
        <v>42</v>
      </c>
      <c r="M139" s="71">
        <v>8</v>
      </c>
      <c r="N139" s="70"/>
      <c r="O139" s="71"/>
      <c r="P139" s="71"/>
      <c r="Q139" s="70"/>
      <c r="R139" s="72"/>
      <c r="S139" s="52"/>
      <c r="T139" s="70"/>
      <c r="U139" s="71"/>
      <c r="V139" s="71"/>
      <c r="W139" s="70"/>
      <c r="X139" s="71"/>
      <c r="Y139" s="71"/>
      <c r="Z139" s="70"/>
      <c r="AA139" s="71"/>
      <c r="AB139" s="71"/>
      <c r="AC139" s="70"/>
      <c r="AD139" s="71"/>
      <c r="AE139" s="52"/>
      <c r="AF139" s="70"/>
      <c r="AG139" s="71"/>
      <c r="AH139" s="53"/>
      <c r="AI139" s="51"/>
      <c r="AJ139" s="51"/>
      <c r="AK139" s="49"/>
      <c r="AL139" s="53"/>
      <c r="AM139" s="32"/>
      <c r="AN139" s="62">
        <f t="shared" si="49"/>
        <v>1</v>
      </c>
      <c r="AO139" s="62">
        <f t="shared" ref="AO139:AO195" si="50">IF(J139=0,0,J139)</f>
        <v>0</v>
      </c>
      <c r="AP139" s="62">
        <f t="shared" ref="AP139:AP195" si="51">IF(M139=0,0,M139)</f>
        <v>8</v>
      </c>
      <c r="AQ139" s="62">
        <f t="shared" ref="AQ139:AQ195" si="52">IF(P139=0,0,P139)</f>
        <v>0</v>
      </c>
      <c r="AR139" s="62">
        <f t="shared" ref="AR139:AR195" si="53">IF(S139=0,0,S139)</f>
        <v>0</v>
      </c>
      <c r="AS139" s="62">
        <f t="shared" ref="AS139:AS195" si="54">IF(V139=0,0,V139)</f>
        <v>0</v>
      </c>
      <c r="AT139" s="62">
        <f t="shared" ref="AT139:AT195" si="55">IF(Y139=0,0,Y139)</f>
        <v>0</v>
      </c>
      <c r="AU139" s="62">
        <f t="shared" ref="AU139:AU195" si="56">IF(AB139=0,0,AB139)</f>
        <v>0</v>
      </c>
      <c r="AV139" s="62">
        <f t="shared" ref="AV139:AV195" si="57">IF(AE139=0,0,AE139)</f>
        <v>0</v>
      </c>
      <c r="AW139" s="62">
        <f t="shared" ref="AW139:AW195" si="58">IF(AH139=0,0,AH139)</f>
        <v>0</v>
      </c>
    </row>
    <row r="140" spans="1:49" s="27" customFormat="1" ht="12.75" x14ac:dyDescent="0.2">
      <c r="A140" s="113">
        <f t="shared" si="46"/>
        <v>130</v>
      </c>
      <c r="B140" s="78">
        <f t="shared" si="45"/>
        <v>1</v>
      </c>
      <c r="C140" s="39" t="s">
        <v>180</v>
      </c>
      <c r="D140" s="39" t="s">
        <v>76</v>
      </c>
      <c r="E140" s="43" t="s">
        <v>80</v>
      </c>
      <c r="F140" s="50">
        <f t="shared" si="47"/>
        <v>8</v>
      </c>
      <c r="G140" s="86">
        <f t="shared" si="48"/>
        <v>1.3333333333333333</v>
      </c>
      <c r="H140" s="84"/>
      <c r="I140" s="45"/>
      <c r="J140" s="49"/>
      <c r="K140" s="70">
        <v>99</v>
      </c>
      <c r="L140" s="71">
        <v>42</v>
      </c>
      <c r="M140" s="71">
        <v>8</v>
      </c>
      <c r="N140" s="70"/>
      <c r="O140" s="72"/>
      <c r="P140" s="52"/>
      <c r="Q140" s="108"/>
      <c r="R140" s="109"/>
      <c r="S140" s="103"/>
      <c r="T140" s="70"/>
      <c r="U140" s="71"/>
      <c r="V140" s="71"/>
      <c r="W140" s="70"/>
      <c r="X140" s="71"/>
      <c r="Y140" s="71"/>
      <c r="Z140" s="70"/>
      <c r="AA140" s="71"/>
      <c r="AB140" s="71"/>
      <c r="AC140" s="70"/>
      <c r="AD140" s="71"/>
      <c r="AE140" s="71"/>
      <c r="AF140" s="70"/>
      <c r="AG140" s="71"/>
      <c r="AH140" s="53"/>
      <c r="AI140" s="51"/>
      <c r="AJ140" s="51"/>
      <c r="AK140" s="49"/>
      <c r="AL140" s="53"/>
      <c r="AM140" s="32"/>
      <c r="AN140" s="62">
        <f t="shared" si="49"/>
        <v>1</v>
      </c>
      <c r="AO140" s="62">
        <f t="shared" si="50"/>
        <v>0</v>
      </c>
      <c r="AP140" s="62">
        <f t="shared" si="51"/>
        <v>8</v>
      </c>
      <c r="AQ140" s="62">
        <f t="shared" si="52"/>
        <v>0</v>
      </c>
      <c r="AR140" s="62">
        <f t="shared" si="53"/>
        <v>0</v>
      </c>
      <c r="AS140" s="62">
        <f t="shared" si="54"/>
        <v>0</v>
      </c>
      <c r="AT140" s="62">
        <f t="shared" si="55"/>
        <v>0</v>
      </c>
      <c r="AU140" s="62">
        <f t="shared" si="56"/>
        <v>0</v>
      </c>
      <c r="AV140" s="62">
        <f t="shared" si="57"/>
        <v>0</v>
      </c>
      <c r="AW140" s="62">
        <f t="shared" si="58"/>
        <v>0</v>
      </c>
    </row>
    <row r="141" spans="1:49" s="27" customFormat="1" ht="12.75" x14ac:dyDescent="0.2">
      <c r="A141" s="113">
        <f t="shared" si="46"/>
        <v>130</v>
      </c>
      <c r="B141" s="78">
        <f t="shared" si="45"/>
        <v>2</v>
      </c>
      <c r="C141" s="39" t="s">
        <v>163</v>
      </c>
      <c r="D141" s="39"/>
      <c r="E141" s="43" t="s">
        <v>80</v>
      </c>
      <c r="F141" s="50">
        <f t="shared" si="47"/>
        <v>8</v>
      </c>
      <c r="G141" s="86">
        <f t="shared" si="48"/>
        <v>1.3333333333333333</v>
      </c>
      <c r="H141" s="84"/>
      <c r="I141" s="45"/>
      <c r="J141" s="49"/>
      <c r="K141" s="70"/>
      <c r="L141" s="71"/>
      <c r="M141" s="71"/>
      <c r="N141" s="70"/>
      <c r="O141" s="71"/>
      <c r="P141" s="71"/>
      <c r="Q141" s="108">
        <v>113</v>
      </c>
      <c r="R141" s="109">
        <v>70</v>
      </c>
      <c r="S141" s="103">
        <v>0</v>
      </c>
      <c r="T141" s="70"/>
      <c r="U141" s="71"/>
      <c r="V141" s="71"/>
      <c r="W141" s="70"/>
      <c r="X141" s="71"/>
      <c r="Y141" s="52"/>
      <c r="Z141" s="70">
        <v>305</v>
      </c>
      <c r="AA141" s="71">
        <v>58</v>
      </c>
      <c r="AB141" s="71">
        <v>8</v>
      </c>
      <c r="AC141" s="70"/>
      <c r="AD141" s="71"/>
      <c r="AE141" s="52"/>
      <c r="AF141" s="70"/>
      <c r="AG141" s="71"/>
      <c r="AH141" s="53"/>
      <c r="AI141" s="51"/>
      <c r="AJ141" s="51"/>
      <c r="AK141" s="49"/>
      <c r="AL141" s="53"/>
      <c r="AM141" s="32"/>
      <c r="AN141" s="62">
        <f t="shared" si="49"/>
        <v>1</v>
      </c>
      <c r="AO141" s="62">
        <f t="shared" si="50"/>
        <v>0</v>
      </c>
      <c r="AP141" s="62">
        <f t="shared" si="51"/>
        <v>0</v>
      </c>
      <c r="AQ141" s="62">
        <f t="shared" si="52"/>
        <v>0</v>
      </c>
      <c r="AR141" s="62">
        <f t="shared" si="53"/>
        <v>0</v>
      </c>
      <c r="AS141" s="62">
        <f t="shared" si="54"/>
        <v>0</v>
      </c>
      <c r="AT141" s="62">
        <f t="shared" si="55"/>
        <v>0</v>
      </c>
      <c r="AU141" s="62">
        <f t="shared" si="56"/>
        <v>8</v>
      </c>
      <c r="AV141" s="62">
        <f t="shared" si="57"/>
        <v>0</v>
      </c>
      <c r="AW141" s="62">
        <f t="shared" si="58"/>
        <v>0</v>
      </c>
    </row>
    <row r="142" spans="1:49" s="27" customFormat="1" ht="12.75" x14ac:dyDescent="0.2">
      <c r="A142" s="113">
        <f t="shared" si="46"/>
        <v>133</v>
      </c>
      <c r="B142" s="78">
        <f t="shared" si="45"/>
        <v>2</v>
      </c>
      <c r="C142" s="39" t="s">
        <v>242</v>
      </c>
      <c r="D142" s="39" t="s">
        <v>76</v>
      </c>
      <c r="E142" s="43" t="s">
        <v>80</v>
      </c>
      <c r="F142" s="50">
        <f t="shared" si="47"/>
        <v>7</v>
      </c>
      <c r="G142" s="86">
        <f t="shared" si="48"/>
        <v>1.1666666666666667</v>
      </c>
      <c r="H142" s="84"/>
      <c r="I142" s="45"/>
      <c r="J142" s="49"/>
      <c r="K142" s="70">
        <v>117</v>
      </c>
      <c r="L142" s="71">
        <v>53</v>
      </c>
      <c r="M142" s="71">
        <v>0</v>
      </c>
      <c r="N142" s="70"/>
      <c r="O142" s="71"/>
      <c r="P142" s="71"/>
      <c r="Q142" s="70"/>
      <c r="R142" s="71"/>
      <c r="S142" s="71"/>
      <c r="T142" s="70"/>
      <c r="U142" s="71"/>
      <c r="V142" s="71"/>
      <c r="W142" s="70"/>
      <c r="X142" s="71"/>
      <c r="Y142" s="71"/>
      <c r="Z142" s="70">
        <v>312</v>
      </c>
      <c r="AA142" s="71">
        <v>60</v>
      </c>
      <c r="AB142" s="71">
        <v>7</v>
      </c>
      <c r="AC142" s="70"/>
      <c r="AD142" s="71"/>
      <c r="AE142" s="71"/>
      <c r="AF142" s="70"/>
      <c r="AG142" s="71"/>
      <c r="AH142" s="73"/>
      <c r="AI142" s="51"/>
      <c r="AJ142" s="51"/>
      <c r="AK142" s="49"/>
      <c r="AL142" s="54"/>
      <c r="AM142" s="32"/>
      <c r="AN142" s="62">
        <f t="shared" si="49"/>
        <v>1</v>
      </c>
      <c r="AO142" s="62">
        <f t="shared" si="50"/>
        <v>0</v>
      </c>
      <c r="AP142" s="62">
        <f t="shared" si="51"/>
        <v>0</v>
      </c>
      <c r="AQ142" s="62">
        <f t="shared" si="52"/>
        <v>0</v>
      </c>
      <c r="AR142" s="62">
        <f t="shared" si="53"/>
        <v>0</v>
      </c>
      <c r="AS142" s="62">
        <f t="shared" si="54"/>
        <v>0</v>
      </c>
      <c r="AT142" s="62">
        <f t="shared" si="55"/>
        <v>0</v>
      </c>
      <c r="AU142" s="62">
        <f t="shared" si="56"/>
        <v>7</v>
      </c>
      <c r="AV142" s="62">
        <f t="shared" si="57"/>
        <v>0</v>
      </c>
      <c r="AW142" s="62">
        <f t="shared" si="58"/>
        <v>0</v>
      </c>
    </row>
    <row r="143" spans="1:49" s="27" customFormat="1" ht="12.75" x14ac:dyDescent="0.2">
      <c r="A143" s="113">
        <f t="shared" si="46"/>
        <v>133</v>
      </c>
      <c r="B143" s="78">
        <f t="shared" si="45"/>
        <v>2</v>
      </c>
      <c r="C143" s="39" t="s">
        <v>240</v>
      </c>
      <c r="D143" s="39" t="s">
        <v>76</v>
      </c>
      <c r="E143" s="43" t="s">
        <v>80</v>
      </c>
      <c r="F143" s="50">
        <f t="shared" si="47"/>
        <v>7</v>
      </c>
      <c r="G143" s="86">
        <f t="shared" si="48"/>
        <v>1.1666666666666667</v>
      </c>
      <c r="H143" s="84"/>
      <c r="I143" s="45"/>
      <c r="J143" s="49"/>
      <c r="K143" s="70">
        <v>108</v>
      </c>
      <c r="L143" s="71">
        <v>51</v>
      </c>
      <c r="M143" s="71">
        <v>0</v>
      </c>
      <c r="N143" s="70"/>
      <c r="O143" s="71"/>
      <c r="P143" s="71"/>
      <c r="Q143" s="108"/>
      <c r="R143" s="109"/>
      <c r="S143" s="103"/>
      <c r="T143" s="70"/>
      <c r="U143" s="71"/>
      <c r="V143" s="52"/>
      <c r="W143" s="70"/>
      <c r="X143" s="71"/>
      <c r="Y143" s="52"/>
      <c r="Z143" s="70">
        <v>319</v>
      </c>
      <c r="AA143" s="71">
        <v>63</v>
      </c>
      <c r="AB143" s="52">
        <v>7</v>
      </c>
      <c r="AC143" s="70"/>
      <c r="AD143" s="71"/>
      <c r="AE143" s="52"/>
      <c r="AF143" s="70"/>
      <c r="AG143" s="71"/>
      <c r="AH143" s="53"/>
      <c r="AI143" s="51"/>
      <c r="AJ143" s="51"/>
      <c r="AK143" s="49"/>
      <c r="AL143" s="53"/>
      <c r="AM143" s="32"/>
      <c r="AN143" s="62">
        <f t="shared" si="49"/>
        <v>1</v>
      </c>
      <c r="AO143" s="62">
        <f t="shared" si="50"/>
        <v>0</v>
      </c>
      <c r="AP143" s="62">
        <f t="shared" si="51"/>
        <v>0</v>
      </c>
      <c r="AQ143" s="62">
        <f t="shared" si="52"/>
        <v>0</v>
      </c>
      <c r="AR143" s="62">
        <f t="shared" si="53"/>
        <v>0</v>
      </c>
      <c r="AS143" s="62">
        <f t="shared" si="54"/>
        <v>0</v>
      </c>
      <c r="AT143" s="62">
        <f t="shared" si="55"/>
        <v>0</v>
      </c>
      <c r="AU143" s="62">
        <f t="shared" si="56"/>
        <v>7</v>
      </c>
      <c r="AV143" s="62">
        <f t="shared" si="57"/>
        <v>0</v>
      </c>
      <c r="AW143" s="62">
        <f t="shared" si="58"/>
        <v>0</v>
      </c>
    </row>
    <row r="144" spans="1:49" s="27" customFormat="1" ht="12.75" x14ac:dyDescent="0.2">
      <c r="A144" s="113">
        <f t="shared" si="46"/>
        <v>133</v>
      </c>
      <c r="B144" s="78">
        <f t="shared" si="45"/>
        <v>1</v>
      </c>
      <c r="C144" s="39" t="s">
        <v>175</v>
      </c>
      <c r="D144" s="39" t="s">
        <v>74</v>
      </c>
      <c r="E144" s="43" t="s">
        <v>80</v>
      </c>
      <c r="F144" s="50">
        <f t="shared" si="47"/>
        <v>7</v>
      </c>
      <c r="G144" s="86">
        <f t="shared" si="48"/>
        <v>1.1666666666666667</v>
      </c>
      <c r="H144" s="84"/>
      <c r="I144" s="45"/>
      <c r="J144" s="49"/>
      <c r="K144" s="70"/>
      <c r="L144" s="71"/>
      <c r="M144" s="71"/>
      <c r="N144" s="70"/>
      <c r="O144" s="71"/>
      <c r="P144" s="71"/>
      <c r="Q144" s="108"/>
      <c r="R144" s="109"/>
      <c r="S144" s="103"/>
      <c r="T144" s="70">
        <v>104</v>
      </c>
      <c r="U144" s="71">
        <v>43</v>
      </c>
      <c r="V144" s="71">
        <v>7</v>
      </c>
      <c r="W144" s="70"/>
      <c r="X144" s="71"/>
      <c r="Y144" s="52"/>
      <c r="Z144" s="70"/>
      <c r="AA144" s="71"/>
      <c r="AB144" s="71"/>
      <c r="AC144" s="70"/>
      <c r="AD144" s="71"/>
      <c r="AE144" s="52"/>
      <c r="AF144" s="70"/>
      <c r="AG144" s="71"/>
      <c r="AH144" s="53"/>
      <c r="AI144" s="51"/>
      <c r="AJ144" s="51"/>
      <c r="AK144" s="49"/>
      <c r="AL144" s="53"/>
      <c r="AM144" s="32"/>
      <c r="AN144" s="62">
        <f t="shared" si="49"/>
        <v>1</v>
      </c>
      <c r="AO144" s="62">
        <f t="shared" si="50"/>
        <v>0</v>
      </c>
      <c r="AP144" s="62">
        <f t="shared" si="51"/>
        <v>0</v>
      </c>
      <c r="AQ144" s="62">
        <f t="shared" si="52"/>
        <v>0</v>
      </c>
      <c r="AR144" s="62">
        <f t="shared" si="53"/>
        <v>0</v>
      </c>
      <c r="AS144" s="62">
        <f t="shared" si="54"/>
        <v>7</v>
      </c>
      <c r="AT144" s="62">
        <f t="shared" si="55"/>
        <v>0</v>
      </c>
      <c r="AU144" s="62">
        <f t="shared" si="56"/>
        <v>0</v>
      </c>
      <c r="AV144" s="62">
        <f t="shared" si="57"/>
        <v>0</v>
      </c>
      <c r="AW144" s="62">
        <f t="shared" si="58"/>
        <v>0</v>
      </c>
    </row>
    <row r="145" spans="1:49" s="27" customFormat="1" ht="12.75" x14ac:dyDescent="0.2">
      <c r="A145" s="113">
        <f t="shared" si="46"/>
        <v>133</v>
      </c>
      <c r="B145" s="78">
        <f t="shared" si="45"/>
        <v>2</v>
      </c>
      <c r="C145" s="39" t="s">
        <v>303</v>
      </c>
      <c r="D145" s="39"/>
      <c r="E145" s="43" t="s">
        <v>80</v>
      </c>
      <c r="F145" s="50">
        <f t="shared" si="47"/>
        <v>7</v>
      </c>
      <c r="G145" s="86">
        <f t="shared" si="48"/>
        <v>1.1666666666666667</v>
      </c>
      <c r="H145" s="84"/>
      <c r="I145" s="45"/>
      <c r="J145" s="49"/>
      <c r="K145" s="70"/>
      <c r="L145" s="71"/>
      <c r="M145" s="71"/>
      <c r="N145" s="70"/>
      <c r="O145" s="71"/>
      <c r="P145" s="71"/>
      <c r="Q145" s="108">
        <v>113</v>
      </c>
      <c r="R145" s="109">
        <v>70</v>
      </c>
      <c r="S145" s="103">
        <v>0</v>
      </c>
      <c r="T145" s="70"/>
      <c r="U145" s="71"/>
      <c r="V145" s="71"/>
      <c r="W145" s="70"/>
      <c r="X145" s="71"/>
      <c r="Y145" s="52"/>
      <c r="Z145" s="70">
        <v>328</v>
      </c>
      <c r="AA145" s="71">
        <v>65</v>
      </c>
      <c r="AB145" s="71">
        <v>7</v>
      </c>
      <c r="AC145" s="70"/>
      <c r="AD145" s="71"/>
      <c r="AE145" s="52"/>
      <c r="AF145" s="70"/>
      <c r="AG145" s="71"/>
      <c r="AH145" s="53"/>
      <c r="AI145" s="51"/>
      <c r="AJ145" s="51"/>
      <c r="AK145" s="49"/>
      <c r="AL145" s="53"/>
      <c r="AM145" s="32"/>
      <c r="AN145" s="62">
        <f t="shared" si="49"/>
        <v>1</v>
      </c>
      <c r="AO145" s="62">
        <f t="shared" si="50"/>
        <v>0</v>
      </c>
      <c r="AP145" s="62">
        <f t="shared" si="51"/>
        <v>0</v>
      </c>
      <c r="AQ145" s="62">
        <f t="shared" si="52"/>
        <v>0</v>
      </c>
      <c r="AR145" s="62">
        <f t="shared" si="53"/>
        <v>0</v>
      </c>
      <c r="AS145" s="62">
        <f t="shared" si="54"/>
        <v>0</v>
      </c>
      <c r="AT145" s="62">
        <f t="shared" si="55"/>
        <v>0</v>
      </c>
      <c r="AU145" s="62">
        <f t="shared" si="56"/>
        <v>7</v>
      </c>
      <c r="AV145" s="62">
        <f t="shared" si="57"/>
        <v>0</v>
      </c>
      <c r="AW145" s="62">
        <f t="shared" si="58"/>
        <v>0</v>
      </c>
    </row>
    <row r="146" spans="1:49" s="27" customFormat="1" ht="12.75" x14ac:dyDescent="0.2">
      <c r="A146" s="113">
        <f t="shared" si="46"/>
        <v>137</v>
      </c>
      <c r="B146" s="78">
        <f t="shared" ref="B146:B177" si="59">COUNT(I146,L146,O146,R146,U146,X146,AA146,AD146,AG146)</f>
        <v>1</v>
      </c>
      <c r="C146" s="39" t="s">
        <v>309</v>
      </c>
      <c r="D146" s="39"/>
      <c r="E146" s="43" t="s">
        <v>80</v>
      </c>
      <c r="F146" s="50">
        <f t="shared" si="47"/>
        <v>6</v>
      </c>
      <c r="G146" s="86">
        <f t="shared" si="48"/>
        <v>1</v>
      </c>
      <c r="H146" s="84"/>
      <c r="I146" s="45"/>
      <c r="J146" s="49"/>
      <c r="K146" s="70"/>
      <c r="L146" s="71"/>
      <c r="M146" s="71"/>
      <c r="N146" s="70"/>
      <c r="O146" s="71"/>
      <c r="P146" s="71"/>
      <c r="Q146" s="70"/>
      <c r="R146" s="72"/>
      <c r="S146" s="52"/>
      <c r="T146" s="70"/>
      <c r="U146" s="71"/>
      <c r="V146" s="71"/>
      <c r="W146" s="70"/>
      <c r="X146" s="71"/>
      <c r="Y146" s="52"/>
      <c r="Z146" s="70"/>
      <c r="AA146" s="71"/>
      <c r="AB146" s="71"/>
      <c r="AC146" s="70">
        <v>102</v>
      </c>
      <c r="AD146" s="71">
        <v>44</v>
      </c>
      <c r="AE146" s="52">
        <v>6</v>
      </c>
      <c r="AF146" s="70"/>
      <c r="AG146" s="71"/>
      <c r="AH146" s="53"/>
      <c r="AI146" s="51"/>
      <c r="AJ146" s="51"/>
      <c r="AK146" s="49"/>
      <c r="AL146" s="53"/>
      <c r="AM146" s="32"/>
      <c r="AN146" s="62">
        <f t="shared" si="49"/>
        <v>1</v>
      </c>
      <c r="AO146" s="62">
        <f t="shared" si="50"/>
        <v>0</v>
      </c>
      <c r="AP146" s="62">
        <f t="shared" si="51"/>
        <v>0</v>
      </c>
      <c r="AQ146" s="62">
        <f t="shared" si="52"/>
        <v>0</v>
      </c>
      <c r="AR146" s="62">
        <f t="shared" si="53"/>
        <v>0</v>
      </c>
      <c r="AS146" s="62">
        <f t="shared" si="54"/>
        <v>0</v>
      </c>
      <c r="AT146" s="62">
        <f t="shared" si="55"/>
        <v>0</v>
      </c>
      <c r="AU146" s="62">
        <f t="shared" si="56"/>
        <v>0</v>
      </c>
      <c r="AV146" s="62">
        <f t="shared" si="57"/>
        <v>6</v>
      </c>
      <c r="AW146" s="62">
        <f t="shared" si="58"/>
        <v>0</v>
      </c>
    </row>
    <row r="147" spans="1:49" s="27" customFormat="1" ht="12.75" x14ac:dyDescent="0.2">
      <c r="A147" s="113">
        <f t="shared" si="46"/>
        <v>137</v>
      </c>
      <c r="B147" s="78">
        <f t="shared" si="59"/>
        <v>4</v>
      </c>
      <c r="C147" s="39" t="s">
        <v>69</v>
      </c>
      <c r="D147" s="39" t="s">
        <v>74</v>
      </c>
      <c r="E147" s="43" t="s">
        <v>80</v>
      </c>
      <c r="F147" s="50">
        <f t="shared" si="47"/>
        <v>6</v>
      </c>
      <c r="G147" s="86">
        <f t="shared" si="48"/>
        <v>1</v>
      </c>
      <c r="H147" s="84">
        <v>209</v>
      </c>
      <c r="I147" s="45">
        <v>68</v>
      </c>
      <c r="J147" s="49">
        <v>0</v>
      </c>
      <c r="K147" s="70">
        <v>106</v>
      </c>
      <c r="L147" s="71">
        <v>48</v>
      </c>
      <c r="M147" s="71">
        <v>2</v>
      </c>
      <c r="N147" s="70"/>
      <c r="O147" s="71"/>
      <c r="P147" s="71"/>
      <c r="Q147" s="108">
        <v>104</v>
      </c>
      <c r="R147" s="109">
        <v>55</v>
      </c>
      <c r="S147" s="103">
        <v>0</v>
      </c>
      <c r="T147" s="70"/>
      <c r="U147" s="71"/>
      <c r="V147" s="71"/>
      <c r="W147" s="70"/>
      <c r="X147" s="71"/>
      <c r="Y147" s="52"/>
      <c r="Z147" s="70"/>
      <c r="AA147" s="71"/>
      <c r="AB147" s="71"/>
      <c r="AC147" s="70">
        <v>103</v>
      </c>
      <c r="AD147" s="71">
        <v>46</v>
      </c>
      <c r="AE147" s="52">
        <v>4</v>
      </c>
      <c r="AF147" s="70"/>
      <c r="AG147" s="71"/>
      <c r="AH147" s="53"/>
      <c r="AI147" s="51"/>
      <c r="AJ147" s="51"/>
      <c r="AK147" s="49"/>
      <c r="AL147" s="53"/>
      <c r="AM147" s="32"/>
      <c r="AN147" s="62">
        <f t="shared" si="49"/>
        <v>2</v>
      </c>
      <c r="AO147" s="62">
        <f t="shared" si="50"/>
        <v>0</v>
      </c>
      <c r="AP147" s="62">
        <f t="shared" si="51"/>
        <v>2</v>
      </c>
      <c r="AQ147" s="62">
        <f t="shared" si="52"/>
        <v>0</v>
      </c>
      <c r="AR147" s="62">
        <f t="shared" si="53"/>
        <v>0</v>
      </c>
      <c r="AS147" s="62">
        <f t="shared" si="54"/>
        <v>0</v>
      </c>
      <c r="AT147" s="62">
        <f t="shared" si="55"/>
        <v>0</v>
      </c>
      <c r="AU147" s="62">
        <f t="shared" si="56"/>
        <v>0</v>
      </c>
      <c r="AV147" s="62">
        <f t="shared" si="57"/>
        <v>4</v>
      </c>
      <c r="AW147" s="62">
        <f t="shared" si="58"/>
        <v>0</v>
      </c>
    </row>
    <row r="148" spans="1:49" s="27" customFormat="1" ht="12.75" x14ac:dyDescent="0.2">
      <c r="A148" s="113">
        <f t="shared" si="46"/>
        <v>137</v>
      </c>
      <c r="B148" s="78">
        <f t="shared" si="59"/>
        <v>3</v>
      </c>
      <c r="C148" s="39" t="s">
        <v>304</v>
      </c>
      <c r="D148" s="39"/>
      <c r="E148" s="43" t="s">
        <v>80</v>
      </c>
      <c r="F148" s="50">
        <f t="shared" si="47"/>
        <v>6</v>
      </c>
      <c r="G148" s="86">
        <f t="shared" si="48"/>
        <v>1</v>
      </c>
      <c r="H148" s="84"/>
      <c r="I148" s="45"/>
      <c r="J148" s="49"/>
      <c r="K148" s="70"/>
      <c r="L148" s="71"/>
      <c r="M148" s="71"/>
      <c r="N148" s="70"/>
      <c r="O148" s="71"/>
      <c r="P148" s="71"/>
      <c r="Q148" s="108">
        <v>113</v>
      </c>
      <c r="R148" s="109">
        <v>70</v>
      </c>
      <c r="S148" s="103">
        <v>0</v>
      </c>
      <c r="T148" s="70"/>
      <c r="U148" s="71"/>
      <c r="V148" s="71"/>
      <c r="W148" s="70"/>
      <c r="X148" s="71"/>
      <c r="Y148" s="52"/>
      <c r="Z148" s="70">
        <v>331</v>
      </c>
      <c r="AA148" s="71">
        <v>66</v>
      </c>
      <c r="AB148" s="71">
        <v>6</v>
      </c>
      <c r="AC148" s="70">
        <v>107</v>
      </c>
      <c r="AD148" s="71">
        <v>52</v>
      </c>
      <c r="AE148" s="52">
        <v>0</v>
      </c>
      <c r="AF148" s="70"/>
      <c r="AG148" s="71"/>
      <c r="AH148" s="53"/>
      <c r="AI148" s="51"/>
      <c r="AJ148" s="51"/>
      <c r="AK148" s="49"/>
      <c r="AL148" s="53"/>
      <c r="AM148" s="32"/>
      <c r="AN148" s="62">
        <f t="shared" si="49"/>
        <v>1</v>
      </c>
      <c r="AO148" s="62">
        <f t="shared" si="50"/>
        <v>0</v>
      </c>
      <c r="AP148" s="62">
        <f t="shared" si="51"/>
        <v>0</v>
      </c>
      <c r="AQ148" s="62">
        <f t="shared" si="52"/>
        <v>0</v>
      </c>
      <c r="AR148" s="62">
        <f t="shared" si="53"/>
        <v>0</v>
      </c>
      <c r="AS148" s="62">
        <f t="shared" si="54"/>
        <v>0</v>
      </c>
      <c r="AT148" s="62">
        <f t="shared" si="55"/>
        <v>0</v>
      </c>
      <c r="AU148" s="62">
        <f t="shared" si="56"/>
        <v>6</v>
      </c>
      <c r="AV148" s="62">
        <f t="shared" si="57"/>
        <v>0</v>
      </c>
      <c r="AW148" s="62">
        <f t="shared" si="58"/>
        <v>0</v>
      </c>
    </row>
    <row r="149" spans="1:49" s="27" customFormat="1" ht="12.75" x14ac:dyDescent="0.2">
      <c r="A149" s="113">
        <f t="shared" si="46"/>
        <v>137</v>
      </c>
      <c r="B149" s="78">
        <f t="shared" si="59"/>
        <v>1</v>
      </c>
      <c r="C149" s="39" t="s">
        <v>287</v>
      </c>
      <c r="D149" s="39" t="s">
        <v>74</v>
      </c>
      <c r="E149" s="43" t="s">
        <v>80</v>
      </c>
      <c r="F149" s="50">
        <f t="shared" si="47"/>
        <v>6</v>
      </c>
      <c r="G149" s="86">
        <f t="shared" si="48"/>
        <v>1</v>
      </c>
      <c r="H149" s="84"/>
      <c r="I149" s="45"/>
      <c r="J149" s="49"/>
      <c r="K149" s="70"/>
      <c r="L149" s="71"/>
      <c r="M149" s="71"/>
      <c r="N149" s="70"/>
      <c r="O149" s="71"/>
      <c r="P149" s="71"/>
      <c r="Q149" s="70"/>
      <c r="R149" s="72"/>
      <c r="S149" s="52"/>
      <c r="T149" s="70"/>
      <c r="U149" s="71"/>
      <c r="V149" s="71"/>
      <c r="W149" s="70">
        <v>207</v>
      </c>
      <c r="X149" s="71">
        <v>49</v>
      </c>
      <c r="Y149" s="71">
        <v>6</v>
      </c>
      <c r="Z149" s="70"/>
      <c r="AA149" s="71"/>
      <c r="AB149" s="71"/>
      <c r="AC149" s="70"/>
      <c r="AD149" s="71"/>
      <c r="AE149" s="52"/>
      <c r="AF149" s="70"/>
      <c r="AG149" s="71"/>
      <c r="AH149" s="53"/>
      <c r="AI149" s="51"/>
      <c r="AJ149" s="51"/>
      <c r="AK149" s="49"/>
      <c r="AL149" s="53"/>
      <c r="AM149" s="32"/>
      <c r="AN149" s="62">
        <f t="shared" si="49"/>
        <v>1</v>
      </c>
      <c r="AO149" s="62">
        <f t="shared" si="50"/>
        <v>0</v>
      </c>
      <c r="AP149" s="62">
        <f t="shared" si="51"/>
        <v>0</v>
      </c>
      <c r="AQ149" s="62">
        <f t="shared" si="52"/>
        <v>0</v>
      </c>
      <c r="AR149" s="62">
        <f t="shared" si="53"/>
        <v>0</v>
      </c>
      <c r="AS149" s="62">
        <f t="shared" si="54"/>
        <v>0</v>
      </c>
      <c r="AT149" s="62">
        <f t="shared" si="55"/>
        <v>6</v>
      </c>
      <c r="AU149" s="62">
        <f t="shared" si="56"/>
        <v>0</v>
      </c>
      <c r="AV149" s="62">
        <f t="shared" si="57"/>
        <v>0</v>
      </c>
      <c r="AW149" s="62">
        <f t="shared" si="58"/>
        <v>0</v>
      </c>
    </row>
    <row r="150" spans="1:49" s="27" customFormat="1" ht="12.75" x14ac:dyDescent="0.2">
      <c r="A150" s="113">
        <f t="shared" si="46"/>
        <v>137</v>
      </c>
      <c r="B150" s="78">
        <f t="shared" si="59"/>
        <v>1</v>
      </c>
      <c r="C150" s="39" t="s">
        <v>50</v>
      </c>
      <c r="D150" s="39" t="s">
        <v>74</v>
      </c>
      <c r="E150" s="43" t="s">
        <v>80</v>
      </c>
      <c r="F150" s="50">
        <f t="shared" si="47"/>
        <v>6</v>
      </c>
      <c r="G150" s="86">
        <f t="shared" si="48"/>
        <v>1</v>
      </c>
      <c r="H150" s="84"/>
      <c r="I150" s="45"/>
      <c r="J150" s="49"/>
      <c r="K150" s="70"/>
      <c r="L150" s="71"/>
      <c r="M150" s="71"/>
      <c r="N150" s="70"/>
      <c r="O150" s="71"/>
      <c r="P150" s="71"/>
      <c r="Q150" s="70"/>
      <c r="R150" s="72"/>
      <c r="S150" s="52"/>
      <c r="T150" s="70"/>
      <c r="U150" s="71"/>
      <c r="V150" s="71"/>
      <c r="W150" s="70">
        <v>202</v>
      </c>
      <c r="X150" s="71">
        <v>48</v>
      </c>
      <c r="Y150" s="71">
        <v>6</v>
      </c>
      <c r="Z150" s="70"/>
      <c r="AA150" s="71"/>
      <c r="AB150" s="71"/>
      <c r="AC150" s="70"/>
      <c r="AD150" s="71"/>
      <c r="AE150" s="52"/>
      <c r="AF150" s="70"/>
      <c r="AG150" s="71"/>
      <c r="AH150" s="53"/>
      <c r="AI150" s="51"/>
      <c r="AJ150" s="51"/>
      <c r="AK150" s="49"/>
      <c r="AL150" s="53"/>
      <c r="AM150" s="32"/>
      <c r="AN150" s="62">
        <f t="shared" si="49"/>
        <v>1</v>
      </c>
      <c r="AO150" s="62">
        <f t="shared" si="50"/>
        <v>0</v>
      </c>
      <c r="AP150" s="62">
        <f t="shared" si="51"/>
        <v>0</v>
      </c>
      <c r="AQ150" s="62">
        <f t="shared" si="52"/>
        <v>0</v>
      </c>
      <c r="AR150" s="62">
        <f t="shared" si="53"/>
        <v>0</v>
      </c>
      <c r="AS150" s="62">
        <f t="shared" si="54"/>
        <v>0</v>
      </c>
      <c r="AT150" s="62">
        <f t="shared" si="55"/>
        <v>6</v>
      </c>
      <c r="AU150" s="62">
        <f t="shared" si="56"/>
        <v>0</v>
      </c>
      <c r="AV150" s="62">
        <f t="shared" si="57"/>
        <v>0</v>
      </c>
      <c r="AW150" s="62">
        <f t="shared" si="58"/>
        <v>0</v>
      </c>
    </row>
    <row r="151" spans="1:49" s="27" customFormat="1" ht="12.75" x14ac:dyDescent="0.2">
      <c r="A151" s="113">
        <f t="shared" si="46"/>
        <v>142</v>
      </c>
      <c r="B151" s="78">
        <f t="shared" si="59"/>
        <v>1</v>
      </c>
      <c r="C151" s="39" t="s">
        <v>172</v>
      </c>
      <c r="D151" s="39"/>
      <c r="E151" s="43" t="s">
        <v>80</v>
      </c>
      <c r="F151" s="50">
        <f t="shared" si="47"/>
        <v>5</v>
      </c>
      <c r="G151" s="86">
        <f t="shared" si="48"/>
        <v>0.83333333333333337</v>
      </c>
      <c r="H151" s="84"/>
      <c r="I151" s="45"/>
      <c r="J151" s="49"/>
      <c r="K151" s="70"/>
      <c r="L151" s="71"/>
      <c r="M151" s="71"/>
      <c r="N151" s="70"/>
      <c r="O151" s="71"/>
      <c r="P151" s="71"/>
      <c r="Q151" s="70"/>
      <c r="R151" s="72"/>
      <c r="S151" s="52"/>
      <c r="T151" s="70">
        <v>107</v>
      </c>
      <c r="U151" s="71">
        <v>45</v>
      </c>
      <c r="V151" s="71">
        <v>5</v>
      </c>
      <c r="W151" s="70"/>
      <c r="X151" s="71"/>
      <c r="Y151" s="52"/>
      <c r="Z151" s="70"/>
      <c r="AA151" s="71"/>
      <c r="AB151" s="71"/>
      <c r="AC151" s="70"/>
      <c r="AD151" s="71"/>
      <c r="AE151" s="52"/>
      <c r="AF151" s="70"/>
      <c r="AG151" s="71"/>
      <c r="AH151" s="53"/>
      <c r="AI151" s="51"/>
      <c r="AJ151" s="51"/>
      <c r="AK151" s="49"/>
      <c r="AL151" s="53"/>
      <c r="AM151" s="32"/>
      <c r="AN151" s="62">
        <f t="shared" si="49"/>
        <v>1</v>
      </c>
      <c r="AO151" s="62">
        <f t="shared" si="50"/>
        <v>0</v>
      </c>
      <c r="AP151" s="62">
        <f t="shared" si="51"/>
        <v>0</v>
      </c>
      <c r="AQ151" s="62">
        <f t="shared" si="52"/>
        <v>0</v>
      </c>
      <c r="AR151" s="62">
        <f t="shared" si="53"/>
        <v>0</v>
      </c>
      <c r="AS151" s="62">
        <f t="shared" si="54"/>
        <v>5</v>
      </c>
      <c r="AT151" s="62">
        <f t="shared" si="55"/>
        <v>0</v>
      </c>
      <c r="AU151" s="62">
        <f t="shared" si="56"/>
        <v>0</v>
      </c>
      <c r="AV151" s="62">
        <f t="shared" si="57"/>
        <v>0</v>
      </c>
      <c r="AW151" s="62">
        <f t="shared" si="58"/>
        <v>0</v>
      </c>
    </row>
    <row r="152" spans="1:49" s="27" customFormat="1" ht="12.75" x14ac:dyDescent="0.2">
      <c r="A152" s="113">
        <f t="shared" si="46"/>
        <v>142</v>
      </c>
      <c r="B152" s="78">
        <f t="shared" si="59"/>
        <v>1</v>
      </c>
      <c r="C152" s="39" t="s">
        <v>288</v>
      </c>
      <c r="D152" s="39"/>
      <c r="E152" s="43" t="s">
        <v>128</v>
      </c>
      <c r="F152" s="50">
        <f t="shared" si="47"/>
        <v>5</v>
      </c>
      <c r="G152" s="86">
        <f t="shared" si="48"/>
        <v>0.83333333333333337</v>
      </c>
      <c r="H152" s="84"/>
      <c r="I152" s="45"/>
      <c r="J152" s="49"/>
      <c r="K152" s="70"/>
      <c r="L152" s="71"/>
      <c r="M152" s="71"/>
      <c r="N152" s="70"/>
      <c r="O152" s="71"/>
      <c r="P152" s="71"/>
      <c r="Q152" s="70"/>
      <c r="R152" s="72"/>
      <c r="S152" s="52"/>
      <c r="T152" s="70"/>
      <c r="U152" s="71"/>
      <c r="V152" s="71"/>
      <c r="W152" s="70">
        <v>208</v>
      </c>
      <c r="X152" s="71">
        <v>51</v>
      </c>
      <c r="Y152" s="52">
        <v>5</v>
      </c>
      <c r="Z152" s="70"/>
      <c r="AA152" s="71"/>
      <c r="AB152" s="71"/>
      <c r="AC152" s="70"/>
      <c r="AD152" s="71"/>
      <c r="AE152" s="52"/>
      <c r="AF152" s="70"/>
      <c r="AG152" s="71"/>
      <c r="AH152" s="53"/>
      <c r="AI152" s="51"/>
      <c r="AJ152" s="51"/>
      <c r="AK152" s="49"/>
      <c r="AL152" s="53"/>
      <c r="AM152" s="32"/>
      <c r="AN152" s="62">
        <f t="shared" si="49"/>
        <v>1</v>
      </c>
      <c r="AO152" s="62">
        <f t="shared" si="50"/>
        <v>0</v>
      </c>
      <c r="AP152" s="62">
        <f t="shared" si="51"/>
        <v>0</v>
      </c>
      <c r="AQ152" s="62">
        <f t="shared" si="52"/>
        <v>0</v>
      </c>
      <c r="AR152" s="62">
        <f t="shared" si="53"/>
        <v>0</v>
      </c>
      <c r="AS152" s="62">
        <f t="shared" si="54"/>
        <v>0</v>
      </c>
      <c r="AT152" s="62">
        <f t="shared" si="55"/>
        <v>5</v>
      </c>
      <c r="AU152" s="62">
        <f t="shared" si="56"/>
        <v>0</v>
      </c>
      <c r="AV152" s="62">
        <f t="shared" si="57"/>
        <v>0</v>
      </c>
      <c r="AW152" s="62">
        <f t="shared" si="58"/>
        <v>0</v>
      </c>
    </row>
    <row r="153" spans="1:49" s="27" customFormat="1" ht="12.75" x14ac:dyDescent="0.2">
      <c r="A153" s="113">
        <f t="shared" si="46"/>
        <v>142</v>
      </c>
      <c r="B153" s="78">
        <f t="shared" si="59"/>
        <v>1</v>
      </c>
      <c r="C153" s="39" t="s">
        <v>289</v>
      </c>
      <c r="D153" s="39" t="s">
        <v>73</v>
      </c>
      <c r="E153" s="43" t="s">
        <v>80</v>
      </c>
      <c r="F153" s="50">
        <f t="shared" si="47"/>
        <v>5</v>
      </c>
      <c r="G153" s="86">
        <f t="shared" si="48"/>
        <v>0.83333333333333337</v>
      </c>
      <c r="H153" s="84"/>
      <c r="I153" s="45"/>
      <c r="J153" s="49"/>
      <c r="K153" s="70"/>
      <c r="L153" s="71"/>
      <c r="M153" s="71"/>
      <c r="N153" s="70"/>
      <c r="O153" s="71"/>
      <c r="P153" s="52"/>
      <c r="Q153" s="70"/>
      <c r="R153" s="72"/>
      <c r="S153" s="52"/>
      <c r="T153" s="70"/>
      <c r="U153" s="71"/>
      <c r="V153" s="71"/>
      <c r="W153" s="70">
        <v>209</v>
      </c>
      <c r="X153" s="71">
        <v>52</v>
      </c>
      <c r="Y153" s="71">
        <v>5</v>
      </c>
      <c r="Z153" s="70"/>
      <c r="AA153" s="71"/>
      <c r="AB153" s="71"/>
      <c r="AC153" s="70"/>
      <c r="AD153" s="71"/>
      <c r="AE153" s="71"/>
      <c r="AF153" s="70"/>
      <c r="AG153" s="71"/>
      <c r="AH153" s="73"/>
      <c r="AI153" s="51"/>
      <c r="AJ153" s="51"/>
      <c r="AK153" s="49"/>
      <c r="AL153" s="54"/>
      <c r="AM153" s="32"/>
      <c r="AN153" s="62">
        <f t="shared" si="49"/>
        <v>1</v>
      </c>
      <c r="AO153" s="62">
        <f t="shared" si="50"/>
        <v>0</v>
      </c>
      <c r="AP153" s="62">
        <f t="shared" si="51"/>
        <v>0</v>
      </c>
      <c r="AQ153" s="62">
        <f t="shared" si="52"/>
        <v>0</v>
      </c>
      <c r="AR153" s="62">
        <f t="shared" si="53"/>
        <v>0</v>
      </c>
      <c r="AS153" s="62">
        <f t="shared" si="54"/>
        <v>0</v>
      </c>
      <c r="AT153" s="62">
        <f t="shared" si="55"/>
        <v>5</v>
      </c>
      <c r="AU153" s="62">
        <f t="shared" si="56"/>
        <v>0</v>
      </c>
      <c r="AV153" s="62">
        <f t="shared" si="57"/>
        <v>0</v>
      </c>
      <c r="AW153" s="62">
        <f t="shared" si="58"/>
        <v>0</v>
      </c>
    </row>
    <row r="154" spans="1:49" s="27" customFormat="1" ht="12.75" x14ac:dyDescent="0.2">
      <c r="A154" s="113">
        <f t="shared" si="46"/>
        <v>145</v>
      </c>
      <c r="B154" s="78">
        <f t="shared" si="59"/>
        <v>1</v>
      </c>
      <c r="C154" s="39" t="s">
        <v>291</v>
      </c>
      <c r="D154" s="39" t="s">
        <v>75</v>
      </c>
      <c r="E154" s="43" t="s">
        <v>80</v>
      </c>
      <c r="F154" s="50">
        <f t="shared" si="47"/>
        <v>4</v>
      </c>
      <c r="G154" s="86">
        <f t="shared" si="48"/>
        <v>0.66666666666666663</v>
      </c>
      <c r="H154" s="84"/>
      <c r="I154" s="45"/>
      <c r="J154" s="49"/>
      <c r="K154" s="70"/>
      <c r="L154" s="71"/>
      <c r="M154" s="71"/>
      <c r="N154" s="70"/>
      <c r="O154" s="71"/>
      <c r="P154" s="71"/>
      <c r="Q154" s="70"/>
      <c r="R154" s="72"/>
      <c r="S154" s="52"/>
      <c r="T154" s="70"/>
      <c r="U154" s="71"/>
      <c r="V154" s="71"/>
      <c r="W154" s="70">
        <v>219</v>
      </c>
      <c r="X154" s="71">
        <v>55</v>
      </c>
      <c r="Y154" s="52">
        <v>4</v>
      </c>
      <c r="Z154" s="70"/>
      <c r="AA154" s="71"/>
      <c r="AB154" s="71"/>
      <c r="AC154" s="70"/>
      <c r="AD154" s="71"/>
      <c r="AE154" s="52"/>
      <c r="AF154" s="70"/>
      <c r="AG154" s="71"/>
      <c r="AH154" s="53"/>
      <c r="AI154" s="51"/>
      <c r="AJ154" s="51"/>
      <c r="AK154" s="49"/>
      <c r="AL154" s="53"/>
      <c r="AM154" s="32"/>
      <c r="AN154" s="62">
        <f t="shared" si="49"/>
        <v>1</v>
      </c>
      <c r="AO154" s="62">
        <f t="shared" si="50"/>
        <v>0</v>
      </c>
      <c r="AP154" s="62">
        <f t="shared" si="51"/>
        <v>0</v>
      </c>
      <c r="AQ154" s="62">
        <f t="shared" si="52"/>
        <v>0</v>
      </c>
      <c r="AR154" s="62">
        <f t="shared" si="53"/>
        <v>0</v>
      </c>
      <c r="AS154" s="62">
        <f t="shared" si="54"/>
        <v>0</v>
      </c>
      <c r="AT154" s="62">
        <f t="shared" si="55"/>
        <v>4</v>
      </c>
      <c r="AU154" s="62">
        <f t="shared" si="56"/>
        <v>0</v>
      </c>
      <c r="AV154" s="62">
        <f t="shared" si="57"/>
        <v>0</v>
      </c>
      <c r="AW154" s="62">
        <f t="shared" si="58"/>
        <v>0</v>
      </c>
    </row>
    <row r="155" spans="1:49" s="27" customFormat="1" ht="12.75" x14ac:dyDescent="0.2">
      <c r="A155" s="113">
        <f t="shared" si="46"/>
        <v>145</v>
      </c>
      <c r="B155" s="78">
        <f t="shared" si="59"/>
        <v>1</v>
      </c>
      <c r="C155" s="39" t="s">
        <v>290</v>
      </c>
      <c r="D155" s="39"/>
      <c r="E155" s="43" t="s">
        <v>80</v>
      </c>
      <c r="F155" s="50">
        <f t="shared" si="47"/>
        <v>4</v>
      </c>
      <c r="G155" s="86">
        <f t="shared" si="48"/>
        <v>0.66666666666666663</v>
      </c>
      <c r="H155" s="84"/>
      <c r="I155" s="45"/>
      <c r="J155" s="49"/>
      <c r="K155" s="70"/>
      <c r="L155" s="71"/>
      <c r="M155" s="71"/>
      <c r="N155" s="70"/>
      <c r="O155" s="71"/>
      <c r="P155" s="71"/>
      <c r="Q155" s="108"/>
      <c r="R155" s="109"/>
      <c r="S155" s="103"/>
      <c r="T155" s="70"/>
      <c r="U155" s="71"/>
      <c r="V155" s="71"/>
      <c r="W155" s="70">
        <v>219</v>
      </c>
      <c r="X155" s="71">
        <v>55</v>
      </c>
      <c r="Y155" s="71">
        <v>4</v>
      </c>
      <c r="Z155" s="70"/>
      <c r="AA155" s="71"/>
      <c r="AB155" s="71"/>
      <c r="AC155" s="70"/>
      <c r="AD155" s="71"/>
      <c r="AE155" s="52"/>
      <c r="AF155" s="70"/>
      <c r="AG155" s="71"/>
      <c r="AH155" s="53"/>
      <c r="AI155" s="51"/>
      <c r="AJ155" s="51"/>
      <c r="AK155" s="49"/>
      <c r="AL155" s="53"/>
      <c r="AM155" s="32"/>
      <c r="AN155" s="62">
        <f t="shared" si="49"/>
        <v>1</v>
      </c>
      <c r="AO155" s="62">
        <f t="shared" si="50"/>
        <v>0</v>
      </c>
      <c r="AP155" s="62">
        <f t="shared" si="51"/>
        <v>0</v>
      </c>
      <c r="AQ155" s="62">
        <f t="shared" si="52"/>
        <v>0</v>
      </c>
      <c r="AR155" s="62">
        <f t="shared" si="53"/>
        <v>0</v>
      </c>
      <c r="AS155" s="62">
        <f t="shared" si="54"/>
        <v>0</v>
      </c>
      <c r="AT155" s="62">
        <f t="shared" si="55"/>
        <v>4</v>
      </c>
      <c r="AU155" s="62">
        <f t="shared" si="56"/>
        <v>0</v>
      </c>
      <c r="AV155" s="62">
        <f t="shared" si="57"/>
        <v>0</v>
      </c>
      <c r="AW155" s="62">
        <f t="shared" si="58"/>
        <v>0</v>
      </c>
    </row>
    <row r="156" spans="1:49" s="27" customFormat="1" ht="12.75" x14ac:dyDescent="0.2">
      <c r="A156" s="113">
        <f t="shared" si="46"/>
        <v>147</v>
      </c>
      <c r="B156" s="78">
        <f t="shared" si="59"/>
        <v>1</v>
      </c>
      <c r="C156" s="39" t="s">
        <v>292</v>
      </c>
      <c r="D156" s="39" t="s">
        <v>74</v>
      </c>
      <c r="E156" s="43" t="s">
        <v>80</v>
      </c>
      <c r="F156" s="50">
        <f t="shared" si="47"/>
        <v>3</v>
      </c>
      <c r="G156" s="86">
        <f t="shared" si="48"/>
        <v>0.5</v>
      </c>
      <c r="H156" s="84"/>
      <c r="I156" s="45"/>
      <c r="J156" s="49"/>
      <c r="K156" s="70"/>
      <c r="L156" s="71"/>
      <c r="M156" s="71"/>
      <c r="N156" s="70"/>
      <c r="O156" s="71"/>
      <c r="P156" s="71"/>
      <c r="Q156" s="108"/>
      <c r="R156" s="109"/>
      <c r="S156" s="103"/>
      <c r="T156" s="70"/>
      <c r="U156" s="71"/>
      <c r="V156" s="71"/>
      <c r="W156" s="70">
        <v>222</v>
      </c>
      <c r="X156" s="71">
        <v>58</v>
      </c>
      <c r="Y156" s="71">
        <v>3</v>
      </c>
      <c r="Z156" s="70"/>
      <c r="AA156" s="71"/>
      <c r="AB156" s="71"/>
      <c r="AC156" s="70"/>
      <c r="AD156" s="71"/>
      <c r="AE156" s="52"/>
      <c r="AF156" s="70"/>
      <c r="AG156" s="71"/>
      <c r="AH156" s="53"/>
      <c r="AI156" s="51"/>
      <c r="AJ156" s="51"/>
      <c r="AK156" s="49"/>
      <c r="AL156" s="53"/>
      <c r="AM156" s="32"/>
      <c r="AN156" s="62">
        <f t="shared" si="49"/>
        <v>1</v>
      </c>
      <c r="AO156" s="62">
        <f t="shared" si="50"/>
        <v>0</v>
      </c>
      <c r="AP156" s="62">
        <f t="shared" si="51"/>
        <v>0</v>
      </c>
      <c r="AQ156" s="62">
        <f t="shared" si="52"/>
        <v>0</v>
      </c>
      <c r="AR156" s="62">
        <f t="shared" si="53"/>
        <v>0</v>
      </c>
      <c r="AS156" s="62">
        <f t="shared" si="54"/>
        <v>0</v>
      </c>
      <c r="AT156" s="62">
        <f t="shared" si="55"/>
        <v>3</v>
      </c>
      <c r="AU156" s="62">
        <f t="shared" si="56"/>
        <v>0</v>
      </c>
      <c r="AV156" s="62">
        <f t="shared" si="57"/>
        <v>0</v>
      </c>
      <c r="AW156" s="62">
        <f t="shared" si="58"/>
        <v>0</v>
      </c>
    </row>
    <row r="157" spans="1:49" s="27" customFormat="1" ht="12.75" x14ac:dyDescent="0.2">
      <c r="A157" s="113">
        <f t="shared" si="46"/>
        <v>148</v>
      </c>
      <c r="B157" s="78">
        <f t="shared" si="59"/>
        <v>2</v>
      </c>
      <c r="C157" s="39" t="s">
        <v>111</v>
      </c>
      <c r="D157" s="39" t="s">
        <v>76</v>
      </c>
      <c r="E157" s="43" t="s">
        <v>80</v>
      </c>
      <c r="F157" s="50">
        <f t="shared" si="47"/>
        <v>2</v>
      </c>
      <c r="G157" s="86">
        <f t="shared" si="48"/>
        <v>0.33333333333333331</v>
      </c>
      <c r="H157" s="84"/>
      <c r="I157" s="45"/>
      <c r="J157" s="49"/>
      <c r="K157" s="70"/>
      <c r="L157" s="71"/>
      <c r="M157" s="71"/>
      <c r="N157" s="70">
        <v>246</v>
      </c>
      <c r="O157" s="71" t="s">
        <v>247</v>
      </c>
      <c r="P157" s="71"/>
      <c r="Q157" s="108">
        <v>142</v>
      </c>
      <c r="R157" s="109">
        <v>79</v>
      </c>
      <c r="S157" s="103">
        <v>0</v>
      </c>
      <c r="T157" s="70">
        <v>110</v>
      </c>
      <c r="U157" s="71">
        <v>48</v>
      </c>
      <c r="V157" s="71">
        <v>2</v>
      </c>
      <c r="W157" s="70"/>
      <c r="X157" s="71"/>
      <c r="Y157" s="71"/>
      <c r="Z157" s="70"/>
      <c r="AA157" s="71"/>
      <c r="AB157" s="71"/>
      <c r="AC157" s="70"/>
      <c r="AD157" s="71"/>
      <c r="AE157" s="52"/>
      <c r="AF157" s="70"/>
      <c r="AG157" s="71"/>
      <c r="AH157" s="53"/>
      <c r="AI157" s="51"/>
      <c r="AJ157" s="51"/>
      <c r="AK157" s="49"/>
      <c r="AL157" s="53"/>
      <c r="AM157" s="32"/>
      <c r="AN157" s="62">
        <f t="shared" si="49"/>
        <v>1</v>
      </c>
      <c r="AO157" s="62">
        <f t="shared" si="50"/>
        <v>0</v>
      </c>
      <c r="AP157" s="62">
        <f t="shared" si="51"/>
        <v>0</v>
      </c>
      <c r="AQ157" s="62">
        <f t="shared" si="52"/>
        <v>0</v>
      </c>
      <c r="AR157" s="62">
        <f t="shared" si="53"/>
        <v>0</v>
      </c>
      <c r="AS157" s="62">
        <f t="shared" si="54"/>
        <v>2</v>
      </c>
      <c r="AT157" s="62">
        <f t="shared" si="55"/>
        <v>0</v>
      </c>
      <c r="AU157" s="62">
        <f t="shared" si="56"/>
        <v>0</v>
      </c>
      <c r="AV157" s="62">
        <f t="shared" si="57"/>
        <v>0</v>
      </c>
      <c r="AW157" s="62">
        <f t="shared" si="58"/>
        <v>0</v>
      </c>
    </row>
    <row r="158" spans="1:49" s="27" customFormat="1" ht="12.75" x14ac:dyDescent="0.2">
      <c r="A158" s="113">
        <f t="shared" si="46"/>
        <v>149</v>
      </c>
      <c r="B158" s="78">
        <f t="shared" si="59"/>
        <v>1</v>
      </c>
      <c r="C158" s="39" t="s">
        <v>308</v>
      </c>
      <c r="D158" s="39"/>
      <c r="E158" s="43" t="s">
        <v>80</v>
      </c>
      <c r="F158" s="50">
        <f t="shared" si="47"/>
        <v>0</v>
      </c>
      <c r="G158" s="86">
        <f t="shared" si="48"/>
        <v>0</v>
      </c>
      <c r="H158" s="84"/>
      <c r="I158" s="45"/>
      <c r="J158" s="49"/>
      <c r="K158" s="70"/>
      <c r="L158" s="71"/>
      <c r="M158" s="71"/>
      <c r="N158" s="70"/>
      <c r="O158" s="71"/>
      <c r="P158" s="71"/>
      <c r="Q158" s="70"/>
      <c r="R158" s="72"/>
      <c r="S158" s="52"/>
      <c r="T158" s="70"/>
      <c r="U158" s="71"/>
      <c r="V158" s="71"/>
      <c r="W158" s="70"/>
      <c r="X158" s="71"/>
      <c r="Y158" s="71"/>
      <c r="Z158" s="70"/>
      <c r="AA158" s="71"/>
      <c r="AB158" s="71"/>
      <c r="AC158" s="70">
        <v>108</v>
      </c>
      <c r="AD158" s="71">
        <v>53</v>
      </c>
      <c r="AE158" s="52">
        <v>0</v>
      </c>
      <c r="AF158" s="70"/>
      <c r="AG158" s="71"/>
      <c r="AH158" s="53"/>
      <c r="AI158" s="51"/>
      <c r="AJ158" s="51"/>
      <c r="AK158" s="49"/>
      <c r="AL158" s="53"/>
      <c r="AM158" s="32"/>
      <c r="AN158" s="62">
        <f t="shared" si="49"/>
        <v>0</v>
      </c>
      <c r="AO158" s="62">
        <f t="shared" si="50"/>
        <v>0</v>
      </c>
      <c r="AP158" s="62">
        <f t="shared" si="51"/>
        <v>0</v>
      </c>
      <c r="AQ158" s="62">
        <f t="shared" si="52"/>
        <v>0</v>
      </c>
      <c r="AR158" s="62">
        <f t="shared" si="53"/>
        <v>0</v>
      </c>
      <c r="AS158" s="62">
        <f t="shared" si="54"/>
        <v>0</v>
      </c>
      <c r="AT158" s="62">
        <f t="shared" si="55"/>
        <v>0</v>
      </c>
      <c r="AU158" s="62">
        <f t="shared" si="56"/>
        <v>0</v>
      </c>
      <c r="AV158" s="62">
        <f t="shared" si="57"/>
        <v>0</v>
      </c>
      <c r="AW158" s="62">
        <f t="shared" si="58"/>
        <v>0</v>
      </c>
    </row>
    <row r="159" spans="1:49" s="27" customFormat="1" ht="12.75" x14ac:dyDescent="0.2">
      <c r="A159" s="113">
        <f t="shared" si="46"/>
        <v>149</v>
      </c>
      <c r="B159" s="78">
        <f t="shared" si="59"/>
        <v>1</v>
      </c>
      <c r="C159" s="39" t="s">
        <v>310</v>
      </c>
      <c r="D159" s="39"/>
      <c r="E159" s="43" t="s">
        <v>80</v>
      </c>
      <c r="F159" s="50">
        <f t="shared" si="47"/>
        <v>0</v>
      </c>
      <c r="G159" s="86">
        <f t="shared" si="48"/>
        <v>0</v>
      </c>
      <c r="H159" s="84"/>
      <c r="I159" s="45"/>
      <c r="J159" s="49"/>
      <c r="K159" s="70"/>
      <c r="L159" s="71"/>
      <c r="M159" s="71"/>
      <c r="N159" s="70"/>
      <c r="O159" s="71"/>
      <c r="P159" s="71"/>
      <c r="Q159" s="70"/>
      <c r="R159" s="72"/>
      <c r="S159" s="52"/>
      <c r="T159" s="70"/>
      <c r="U159" s="71"/>
      <c r="V159" s="71"/>
      <c r="W159" s="70"/>
      <c r="X159" s="71"/>
      <c r="Y159" s="71"/>
      <c r="Z159" s="70"/>
      <c r="AA159" s="71"/>
      <c r="AB159" s="71"/>
      <c r="AC159" s="70">
        <v>112</v>
      </c>
      <c r="AD159" s="71">
        <v>55</v>
      </c>
      <c r="AE159" s="52">
        <v>0</v>
      </c>
      <c r="AF159" s="70"/>
      <c r="AG159" s="71"/>
      <c r="AH159" s="53"/>
      <c r="AI159" s="51"/>
      <c r="AJ159" s="51"/>
      <c r="AK159" s="49"/>
      <c r="AL159" s="53"/>
      <c r="AM159" s="32"/>
      <c r="AN159" s="62">
        <f t="shared" si="49"/>
        <v>0</v>
      </c>
      <c r="AO159" s="62">
        <f t="shared" si="50"/>
        <v>0</v>
      </c>
      <c r="AP159" s="62">
        <f t="shared" si="51"/>
        <v>0</v>
      </c>
      <c r="AQ159" s="62">
        <f t="shared" si="52"/>
        <v>0</v>
      </c>
      <c r="AR159" s="62">
        <f t="shared" si="53"/>
        <v>0</v>
      </c>
      <c r="AS159" s="62">
        <f t="shared" si="54"/>
        <v>0</v>
      </c>
      <c r="AT159" s="62">
        <f t="shared" si="55"/>
        <v>0</v>
      </c>
      <c r="AU159" s="62">
        <f t="shared" si="56"/>
        <v>0</v>
      </c>
      <c r="AV159" s="62">
        <f t="shared" si="57"/>
        <v>0</v>
      </c>
      <c r="AW159" s="62">
        <f t="shared" si="58"/>
        <v>0</v>
      </c>
    </row>
    <row r="160" spans="1:49" s="27" customFormat="1" ht="12.75" x14ac:dyDescent="0.2">
      <c r="A160" s="113">
        <f t="shared" si="46"/>
        <v>149</v>
      </c>
      <c r="B160" s="78">
        <f t="shared" si="59"/>
        <v>2</v>
      </c>
      <c r="C160" s="39" t="s">
        <v>225</v>
      </c>
      <c r="D160" s="39" t="s">
        <v>77</v>
      </c>
      <c r="E160" s="43" t="s">
        <v>80</v>
      </c>
      <c r="F160" s="50">
        <f t="shared" si="47"/>
        <v>0</v>
      </c>
      <c r="G160" s="86">
        <f t="shared" si="48"/>
        <v>0</v>
      </c>
      <c r="H160" s="84">
        <v>222</v>
      </c>
      <c r="I160" s="45">
        <v>80</v>
      </c>
      <c r="J160" s="49">
        <v>0</v>
      </c>
      <c r="K160" s="70"/>
      <c r="L160" s="71"/>
      <c r="M160" s="71"/>
      <c r="N160" s="70"/>
      <c r="O160" s="71"/>
      <c r="P160" s="52"/>
      <c r="Q160" s="70"/>
      <c r="R160" s="72"/>
      <c r="S160" s="52"/>
      <c r="T160" s="70"/>
      <c r="U160" s="71"/>
      <c r="V160" s="52"/>
      <c r="W160" s="70"/>
      <c r="X160" s="71"/>
      <c r="Y160" s="52"/>
      <c r="Z160" s="70"/>
      <c r="AA160" s="71"/>
      <c r="AB160" s="52"/>
      <c r="AC160" s="70">
        <v>112</v>
      </c>
      <c r="AD160" s="71">
        <v>55</v>
      </c>
      <c r="AE160" s="52">
        <v>0</v>
      </c>
      <c r="AF160" s="70"/>
      <c r="AG160" s="71"/>
      <c r="AH160" s="73"/>
      <c r="AI160" s="51"/>
      <c r="AJ160" s="51"/>
      <c r="AK160" s="49"/>
      <c r="AL160" s="54"/>
      <c r="AM160" s="32"/>
      <c r="AN160" s="62">
        <f t="shared" si="49"/>
        <v>0</v>
      </c>
      <c r="AO160" s="62">
        <f t="shared" si="50"/>
        <v>0</v>
      </c>
      <c r="AP160" s="62">
        <f t="shared" si="51"/>
        <v>0</v>
      </c>
      <c r="AQ160" s="62">
        <f t="shared" si="52"/>
        <v>0</v>
      </c>
      <c r="AR160" s="62">
        <f t="shared" si="53"/>
        <v>0</v>
      </c>
      <c r="AS160" s="62">
        <f t="shared" si="54"/>
        <v>0</v>
      </c>
      <c r="AT160" s="62">
        <f t="shared" si="55"/>
        <v>0</v>
      </c>
      <c r="AU160" s="62">
        <f t="shared" si="56"/>
        <v>0</v>
      </c>
      <c r="AV160" s="62">
        <f t="shared" si="57"/>
        <v>0</v>
      </c>
      <c r="AW160" s="62">
        <f t="shared" si="58"/>
        <v>0</v>
      </c>
    </row>
    <row r="161" spans="1:49" s="27" customFormat="1" ht="12.75" x14ac:dyDescent="0.2">
      <c r="A161" s="113">
        <f t="shared" si="46"/>
        <v>149</v>
      </c>
      <c r="B161" s="78">
        <f t="shared" si="59"/>
        <v>1</v>
      </c>
      <c r="C161" s="39" t="s">
        <v>184</v>
      </c>
      <c r="D161" s="39" t="s">
        <v>77</v>
      </c>
      <c r="E161" s="43" t="s">
        <v>80</v>
      </c>
      <c r="F161" s="50">
        <f t="shared" si="47"/>
        <v>0</v>
      </c>
      <c r="G161" s="86">
        <f t="shared" si="48"/>
        <v>0</v>
      </c>
      <c r="H161" s="84"/>
      <c r="I161" s="45"/>
      <c r="J161" s="49"/>
      <c r="K161" s="70"/>
      <c r="L161" s="71"/>
      <c r="M161" s="71"/>
      <c r="N161" s="70"/>
      <c r="O161" s="71"/>
      <c r="P161" s="71"/>
      <c r="Q161" s="70"/>
      <c r="R161" s="72"/>
      <c r="S161" s="52"/>
      <c r="T161" s="70"/>
      <c r="U161" s="71"/>
      <c r="V161" s="71"/>
      <c r="W161" s="70"/>
      <c r="X161" s="71"/>
      <c r="Y161" s="52"/>
      <c r="Z161" s="70"/>
      <c r="AA161" s="71"/>
      <c r="AB161" s="71"/>
      <c r="AC161" s="70">
        <v>113</v>
      </c>
      <c r="AD161" s="71">
        <v>57</v>
      </c>
      <c r="AE161" s="52">
        <v>0</v>
      </c>
      <c r="AF161" s="70"/>
      <c r="AG161" s="71"/>
      <c r="AH161" s="53"/>
      <c r="AI161" s="51"/>
      <c r="AJ161" s="51"/>
      <c r="AK161" s="49"/>
      <c r="AL161" s="53"/>
      <c r="AM161" s="32"/>
      <c r="AN161" s="62">
        <f t="shared" ref="AN161:AN169" si="60">COUNTIF(AO161:AV161,"&lt;&gt;0")</f>
        <v>0</v>
      </c>
      <c r="AO161" s="62">
        <f t="shared" si="50"/>
        <v>0</v>
      </c>
      <c r="AP161" s="62">
        <f t="shared" si="51"/>
        <v>0</v>
      </c>
      <c r="AQ161" s="62">
        <f t="shared" si="52"/>
        <v>0</v>
      </c>
      <c r="AR161" s="62">
        <f t="shared" si="53"/>
        <v>0</v>
      </c>
      <c r="AS161" s="62">
        <f t="shared" si="54"/>
        <v>0</v>
      </c>
      <c r="AT161" s="62">
        <f t="shared" si="55"/>
        <v>0</v>
      </c>
      <c r="AU161" s="62">
        <f t="shared" si="56"/>
        <v>0</v>
      </c>
      <c r="AV161" s="62">
        <f t="shared" si="57"/>
        <v>0</v>
      </c>
      <c r="AW161" s="62">
        <f t="shared" si="58"/>
        <v>0</v>
      </c>
    </row>
    <row r="162" spans="1:49" s="27" customFormat="1" ht="12.75" x14ac:dyDescent="0.2">
      <c r="A162" s="113">
        <f t="shared" si="46"/>
        <v>149</v>
      </c>
      <c r="B162" s="78">
        <f t="shared" si="59"/>
        <v>0</v>
      </c>
      <c r="C162" s="39" t="s">
        <v>193</v>
      </c>
      <c r="D162" s="39" t="s">
        <v>73</v>
      </c>
      <c r="E162" s="43" t="s">
        <v>80</v>
      </c>
      <c r="F162" s="50">
        <f t="shared" si="47"/>
        <v>0</v>
      </c>
      <c r="G162" s="86">
        <f t="shared" si="48"/>
        <v>0</v>
      </c>
      <c r="H162" s="84"/>
      <c r="I162" s="45"/>
      <c r="J162" s="49"/>
      <c r="K162" s="70"/>
      <c r="L162" s="71"/>
      <c r="M162" s="71"/>
      <c r="N162" s="70"/>
      <c r="O162" s="71"/>
      <c r="P162" s="71"/>
      <c r="Q162" s="70"/>
      <c r="R162" s="72"/>
      <c r="S162" s="52"/>
      <c r="T162" s="70"/>
      <c r="U162" s="71"/>
      <c r="V162" s="71"/>
      <c r="W162" s="70"/>
      <c r="X162" s="71"/>
      <c r="Y162" s="52"/>
      <c r="Z162" s="70"/>
      <c r="AA162" s="71"/>
      <c r="AB162" s="71"/>
      <c r="AC162" s="70"/>
      <c r="AD162" s="71"/>
      <c r="AE162" s="52"/>
      <c r="AF162" s="70"/>
      <c r="AG162" s="71"/>
      <c r="AH162" s="53"/>
      <c r="AI162" s="51"/>
      <c r="AJ162" s="51"/>
      <c r="AK162" s="49"/>
      <c r="AL162" s="53"/>
      <c r="AM162" s="32"/>
      <c r="AN162" s="62">
        <f t="shared" si="60"/>
        <v>0</v>
      </c>
      <c r="AO162" s="62">
        <f t="shared" si="50"/>
        <v>0</v>
      </c>
      <c r="AP162" s="62">
        <f t="shared" si="51"/>
        <v>0</v>
      </c>
      <c r="AQ162" s="62">
        <f t="shared" si="52"/>
        <v>0</v>
      </c>
      <c r="AR162" s="62">
        <f t="shared" si="53"/>
        <v>0</v>
      </c>
      <c r="AS162" s="62">
        <f t="shared" si="54"/>
        <v>0</v>
      </c>
      <c r="AT162" s="62">
        <f t="shared" si="55"/>
        <v>0</v>
      </c>
      <c r="AU162" s="62">
        <f t="shared" si="56"/>
        <v>0</v>
      </c>
      <c r="AV162" s="62">
        <f t="shared" si="57"/>
        <v>0</v>
      </c>
      <c r="AW162" s="62">
        <f t="shared" si="58"/>
        <v>0</v>
      </c>
    </row>
    <row r="163" spans="1:49" s="27" customFormat="1" ht="12.75" x14ac:dyDescent="0.2">
      <c r="A163" s="113">
        <f t="shared" si="46"/>
        <v>149</v>
      </c>
      <c r="B163" s="78">
        <f t="shared" si="59"/>
        <v>1</v>
      </c>
      <c r="C163" s="39" t="s">
        <v>265</v>
      </c>
      <c r="D163" s="39"/>
      <c r="E163" s="43" t="s">
        <v>80</v>
      </c>
      <c r="F163" s="50">
        <f t="shared" si="47"/>
        <v>0</v>
      </c>
      <c r="G163" s="86">
        <f t="shared" si="48"/>
        <v>0</v>
      </c>
      <c r="H163" s="84"/>
      <c r="I163" s="45"/>
      <c r="J163" s="49"/>
      <c r="K163" s="70"/>
      <c r="L163" s="71"/>
      <c r="M163" s="71"/>
      <c r="N163" s="70"/>
      <c r="O163" s="71"/>
      <c r="P163" s="71"/>
      <c r="Q163" s="108">
        <v>109</v>
      </c>
      <c r="R163" s="109">
        <v>64</v>
      </c>
      <c r="S163" s="103">
        <v>0</v>
      </c>
      <c r="T163" s="70"/>
      <c r="U163" s="71"/>
      <c r="V163" s="71"/>
      <c r="W163" s="70"/>
      <c r="X163" s="71"/>
      <c r="Y163" s="52"/>
      <c r="Z163" s="70"/>
      <c r="AA163" s="71"/>
      <c r="AB163" s="71"/>
      <c r="AC163" s="70"/>
      <c r="AD163" s="71"/>
      <c r="AE163" s="52"/>
      <c r="AF163" s="70"/>
      <c r="AG163" s="71"/>
      <c r="AH163" s="53"/>
      <c r="AI163" s="51"/>
      <c r="AJ163" s="51"/>
      <c r="AK163" s="49"/>
      <c r="AL163" s="53"/>
      <c r="AM163" s="32"/>
      <c r="AN163" s="62">
        <f t="shared" si="60"/>
        <v>0</v>
      </c>
      <c r="AO163" s="62">
        <f t="shared" si="50"/>
        <v>0</v>
      </c>
      <c r="AP163" s="62">
        <f t="shared" si="51"/>
        <v>0</v>
      </c>
      <c r="AQ163" s="62">
        <f t="shared" si="52"/>
        <v>0</v>
      </c>
      <c r="AR163" s="62">
        <f t="shared" si="53"/>
        <v>0</v>
      </c>
      <c r="AS163" s="62">
        <f t="shared" si="54"/>
        <v>0</v>
      </c>
      <c r="AT163" s="62">
        <f t="shared" si="55"/>
        <v>0</v>
      </c>
      <c r="AU163" s="62">
        <f t="shared" si="56"/>
        <v>0</v>
      </c>
      <c r="AV163" s="62">
        <f t="shared" si="57"/>
        <v>0</v>
      </c>
      <c r="AW163" s="62">
        <f t="shared" si="58"/>
        <v>0</v>
      </c>
    </row>
    <row r="164" spans="1:49" s="27" customFormat="1" ht="12.75" x14ac:dyDescent="0.2">
      <c r="A164" s="113">
        <f t="shared" si="46"/>
        <v>149</v>
      </c>
      <c r="B164" s="78">
        <f t="shared" si="59"/>
        <v>1</v>
      </c>
      <c r="C164" s="39" t="s">
        <v>264</v>
      </c>
      <c r="D164" s="39"/>
      <c r="E164" s="43" t="s">
        <v>80</v>
      </c>
      <c r="F164" s="50">
        <f t="shared" si="47"/>
        <v>0</v>
      </c>
      <c r="G164" s="86">
        <f t="shared" si="48"/>
        <v>0</v>
      </c>
      <c r="H164" s="84"/>
      <c r="I164" s="45"/>
      <c r="J164" s="49"/>
      <c r="K164" s="70"/>
      <c r="L164" s="71"/>
      <c r="M164" s="71"/>
      <c r="N164" s="70"/>
      <c r="O164" s="71"/>
      <c r="P164" s="71"/>
      <c r="Q164" s="108">
        <v>116</v>
      </c>
      <c r="R164" s="109">
        <v>73</v>
      </c>
      <c r="S164" s="103">
        <v>0</v>
      </c>
      <c r="T164" s="70"/>
      <c r="U164" s="71"/>
      <c r="V164" s="71"/>
      <c r="W164" s="70"/>
      <c r="X164" s="71"/>
      <c r="Y164" s="52"/>
      <c r="Z164" s="70"/>
      <c r="AA164" s="71"/>
      <c r="AB164" s="71"/>
      <c r="AC164" s="70"/>
      <c r="AD164" s="71"/>
      <c r="AE164" s="52"/>
      <c r="AF164" s="70"/>
      <c r="AG164" s="71"/>
      <c r="AH164" s="53"/>
      <c r="AI164" s="51"/>
      <c r="AJ164" s="51"/>
      <c r="AK164" s="49"/>
      <c r="AL164" s="53"/>
      <c r="AM164" s="32"/>
      <c r="AN164" s="62">
        <f t="shared" si="60"/>
        <v>0</v>
      </c>
      <c r="AO164" s="62">
        <f t="shared" si="50"/>
        <v>0</v>
      </c>
      <c r="AP164" s="62">
        <f t="shared" si="51"/>
        <v>0</v>
      </c>
      <c r="AQ164" s="62">
        <f t="shared" si="52"/>
        <v>0</v>
      </c>
      <c r="AR164" s="62">
        <f t="shared" si="53"/>
        <v>0</v>
      </c>
      <c r="AS164" s="62">
        <f t="shared" si="54"/>
        <v>0</v>
      </c>
      <c r="AT164" s="62">
        <f t="shared" si="55"/>
        <v>0</v>
      </c>
      <c r="AU164" s="62">
        <f t="shared" si="56"/>
        <v>0</v>
      </c>
      <c r="AV164" s="62">
        <f t="shared" si="57"/>
        <v>0</v>
      </c>
      <c r="AW164" s="62">
        <f t="shared" si="58"/>
        <v>0</v>
      </c>
    </row>
    <row r="165" spans="1:49" s="27" customFormat="1" ht="12.75" x14ac:dyDescent="0.2">
      <c r="A165" s="113">
        <f t="shared" si="46"/>
        <v>149</v>
      </c>
      <c r="B165" s="78">
        <f t="shared" si="59"/>
        <v>0</v>
      </c>
      <c r="C165" s="39" t="s">
        <v>177</v>
      </c>
      <c r="D165" s="39" t="s">
        <v>73</v>
      </c>
      <c r="E165" s="43" t="s">
        <v>80</v>
      </c>
      <c r="F165" s="50">
        <f t="shared" si="47"/>
        <v>0</v>
      </c>
      <c r="G165" s="86">
        <f t="shared" si="48"/>
        <v>0</v>
      </c>
      <c r="H165" s="84"/>
      <c r="I165" s="45"/>
      <c r="J165" s="49"/>
      <c r="K165" s="70"/>
      <c r="L165" s="71"/>
      <c r="M165" s="71"/>
      <c r="N165" s="70"/>
      <c r="O165" s="71"/>
      <c r="P165" s="71"/>
      <c r="Q165" s="70"/>
      <c r="R165" s="72"/>
      <c r="S165" s="52"/>
      <c r="T165" s="70"/>
      <c r="U165" s="71"/>
      <c r="V165" s="71"/>
      <c r="W165" s="70"/>
      <c r="X165" s="71"/>
      <c r="Y165" s="52"/>
      <c r="Z165" s="70"/>
      <c r="AA165" s="71"/>
      <c r="AB165" s="71"/>
      <c r="AC165" s="70"/>
      <c r="AD165" s="71"/>
      <c r="AE165" s="52"/>
      <c r="AF165" s="70"/>
      <c r="AG165" s="71"/>
      <c r="AH165" s="53"/>
      <c r="AI165" s="51"/>
      <c r="AJ165" s="51"/>
      <c r="AK165" s="49"/>
      <c r="AL165" s="53"/>
      <c r="AM165" s="32"/>
      <c r="AN165" s="62">
        <f t="shared" si="60"/>
        <v>0</v>
      </c>
      <c r="AO165" s="62">
        <f t="shared" si="50"/>
        <v>0</v>
      </c>
      <c r="AP165" s="62">
        <f t="shared" si="51"/>
        <v>0</v>
      </c>
      <c r="AQ165" s="62">
        <f t="shared" si="52"/>
        <v>0</v>
      </c>
      <c r="AR165" s="62">
        <f t="shared" si="53"/>
        <v>0</v>
      </c>
      <c r="AS165" s="62">
        <f t="shared" si="54"/>
        <v>0</v>
      </c>
      <c r="AT165" s="62">
        <f t="shared" si="55"/>
        <v>0</v>
      </c>
      <c r="AU165" s="62">
        <f t="shared" si="56"/>
        <v>0</v>
      </c>
      <c r="AV165" s="62">
        <f t="shared" si="57"/>
        <v>0</v>
      </c>
      <c r="AW165" s="62">
        <f t="shared" si="58"/>
        <v>0</v>
      </c>
    </row>
    <row r="166" spans="1:49" s="27" customFormat="1" ht="12.75" x14ac:dyDescent="0.2">
      <c r="A166" s="113">
        <f t="shared" si="46"/>
        <v>149</v>
      </c>
      <c r="B166" s="78">
        <f t="shared" si="59"/>
        <v>1</v>
      </c>
      <c r="C166" s="39" t="s">
        <v>263</v>
      </c>
      <c r="D166" s="39"/>
      <c r="E166" s="43" t="s">
        <v>80</v>
      </c>
      <c r="F166" s="50">
        <f t="shared" si="47"/>
        <v>0</v>
      </c>
      <c r="G166" s="86">
        <f t="shared" si="48"/>
        <v>0</v>
      </c>
      <c r="H166" s="84"/>
      <c r="I166" s="45"/>
      <c r="J166" s="49"/>
      <c r="K166" s="70"/>
      <c r="L166" s="71"/>
      <c r="M166" s="71"/>
      <c r="N166" s="70"/>
      <c r="O166" s="71"/>
      <c r="P166" s="71"/>
      <c r="Q166" s="108">
        <v>113</v>
      </c>
      <c r="R166" s="109">
        <v>70</v>
      </c>
      <c r="S166" s="103">
        <v>0</v>
      </c>
      <c r="T166" s="70"/>
      <c r="U166" s="71"/>
      <c r="V166" s="71"/>
      <c r="W166" s="70"/>
      <c r="X166" s="71"/>
      <c r="Y166" s="52"/>
      <c r="Z166" s="70"/>
      <c r="AA166" s="71"/>
      <c r="AB166" s="71"/>
      <c r="AC166" s="70"/>
      <c r="AD166" s="71"/>
      <c r="AE166" s="52"/>
      <c r="AF166" s="70"/>
      <c r="AG166" s="71"/>
      <c r="AH166" s="53"/>
      <c r="AI166" s="51"/>
      <c r="AJ166" s="51"/>
      <c r="AK166" s="49"/>
      <c r="AL166" s="53"/>
      <c r="AM166" s="32"/>
      <c r="AN166" s="62">
        <f t="shared" si="60"/>
        <v>0</v>
      </c>
      <c r="AO166" s="62">
        <f t="shared" si="50"/>
        <v>0</v>
      </c>
      <c r="AP166" s="62">
        <f t="shared" si="51"/>
        <v>0</v>
      </c>
      <c r="AQ166" s="62">
        <f t="shared" si="52"/>
        <v>0</v>
      </c>
      <c r="AR166" s="62">
        <f t="shared" si="53"/>
        <v>0</v>
      </c>
      <c r="AS166" s="62">
        <f t="shared" si="54"/>
        <v>0</v>
      </c>
      <c r="AT166" s="62">
        <f t="shared" si="55"/>
        <v>0</v>
      </c>
      <c r="AU166" s="62">
        <f t="shared" si="56"/>
        <v>0</v>
      </c>
      <c r="AV166" s="62">
        <f t="shared" si="57"/>
        <v>0</v>
      </c>
      <c r="AW166" s="62">
        <f t="shared" si="58"/>
        <v>0</v>
      </c>
    </row>
    <row r="167" spans="1:49" s="27" customFormat="1" ht="12.75" x14ac:dyDescent="0.2">
      <c r="A167" s="113">
        <f t="shared" si="46"/>
        <v>149</v>
      </c>
      <c r="B167" s="78">
        <f t="shared" si="59"/>
        <v>0</v>
      </c>
      <c r="C167" s="39" t="s">
        <v>47</v>
      </c>
      <c r="D167" s="39" t="s">
        <v>73</v>
      </c>
      <c r="E167" s="43" t="s">
        <v>80</v>
      </c>
      <c r="F167" s="50">
        <f t="shared" si="47"/>
        <v>0</v>
      </c>
      <c r="G167" s="86">
        <f t="shared" si="48"/>
        <v>0</v>
      </c>
      <c r="H167" s="84"/>
      <c r="I167" s="45"/>
      <c r="J167" s="49"/>
      <c r="K167" s="70"/>
      <c r="L167" s="71"/>
      <c r="M167" s="71"/>
      <c r="N167" s="70"/>
      <c r="O167" s="71"/>
      <c r="P167" s="71"/>
      <c r="Q167" s="70"/>
      <c r="R167" s="72"/>
      <c r="S167" s="52"/>
      <c r="T167" s="70"/>
      <c r="U167" s="71"/>
      <c r="V167" s="71"/>
      <c r="W167" s="70"/>
      <c r="X167" s="71"/>
      <c r="Y167" s="71"/>
      <c r="Z167" s="70"/>
      <c r="AA167" s="71"/>
      <c r="AB167" s="71"/>
      <c r="AC167" s="70"/>
      <c r="AD167" s="71"/>
      <c r="AE167" s="52"/>
      <c r="AF167" s="70"/>
      <c r="AG167" s="71"/>
      <c r="AH167" s="53"/>
      <c r="AI167" s="51"/>
      <c r="AJ167" s="51"/>
      <c r="AK167" s="49"/>
      <c r="AL167" s="53"/>
      <c r="AM167" s="32"/>
      <c r="AN167" s="62">
        <f t="shared" si="60"/>
        <v>0</v>
      </c>
      <c r="AO167" s="62">
        <f t="shared" si="50"/>
        <v>0</v>
      </c>
      <c r="AP167" s="62">
        <f t="shared" si="51"/>
        <v>0</v>
      </c>
      <c r="AQ167" s="62">
        <f t="shared" si="52"/>
        <v>0</v>
      </c>
      <c r="AR167" s="62">
        <f t="shared" si="53"/>
        <v>0</v>
      </c>
      <c r="AS167" s="62">
        <f t="shared" si="54"/>
        <v>0</v>
      </c>
      <c r="AT167" s="62">
        <f t="shared" si="55"/>
        <v>0</v>
      </c>
      <c r="AU167" s="62">
        <f t="shared" si="56"/>
        <v>0</v>
      </c>
      <c r="AV167" s="62">
        <f t="shared" si="57"/>
        <v>0</v>
      </c>
      <c r="AW167" s="62">
        <f t="shared" si="58"/>
        <v>0</v>
      </c>
    </row>
    <row r="168" spans="1:49" s="27" customFormat="1" ht="12.75" x14ac:dyDescent="0.2">
      <c r="A168" s="113">
        <f t="shared" si="46"/>
        <v>149</v>
      </c>
      <c r="B168" s="78">
        <f t="shared" si="59"/>
        <v>0</v>
      </c>
      <c r="C168" s="39" t="s">
        <v>167</v>
      </c>
      <c r="D168" s="39"/>
      <c r="E168" s="43" t="s">
        <v>168</v>
      </c>
      <c r="F168" s="50">
        <f t="shared" si="47"/>
        <v>0</v>
      </c>
      <c r="G168" s="86">
        <f t="shared" si="48"/>
        <v>0</v>
      </c>
      <c r="H168" s="84"/>
      <c r="I168" s="45"/>
      <c r="J168" s="49"/>
      <c r="K168" s="70"/>
      <c r="L168" s="71"/>
      <c r="M168" s="71"/>
      <c r="N168" s="70"/>
      <c r="O168" s="71"/>
      <c r="P168" s="71"/>
      <c r="Q168" s="70"/>
      <c r="R168" s="72"/>
      <c r="S168" s="52"/>
      <c r="T168" s="70"/>
      <c r="U168" s="71"/>
      <c r="V168" s="71"/>
      <c r="W168" s="70"/>
      <c r="X168" s="71"/>
      <c r="Y168" s="52"/>
      <c r="Z168" s="70"/>
      <c r="AA168" s="71"/>
      <c r="AB168" s="71"/>
      <c r="AC168" s="70"/>
      <c r="AD168" s="71"/>
      <c r="AE168" s="52"/>
      <c r="AF168" s="70"/>
      <c r="AG168" s="71"/>
      <c r="AH168" s="53"/>
      <c r="AI168" s="51"/>
      <c r="AJ168" s="51"/>
      <c r="AK168" s="49"/>
      <c r="AL168" s="53"/>
      <c r="AM168" s="32"/>
      <c r="AN168" s="62">
        <f t="shared" si="60"/>
        <v>0</v>
      </c>
      <c r="AO168" s="62">
        <f t="shared" si="50"/>
        <v>0</v>
      </c>
      <c r="AP168" s="62">
        <f t="shared" si="51"/>
        <v>0</v>
      </c>
      <c r="AQ168" s="62">
        <f t="shared" si="52"/>
        <v>0</v>
      </c>
      <c r="AR168" s="62">
        <f t="shared" si="53"/>
        <v>0</v>
      </c>
      <c r="AS168" s="62">
        <f t="shared" si="54"/>
        <v>0</v>
      </c>
      <c r="AT168" s="62">
        <f t="shared" si="55"/>
        <v>0</v>
      </c>
      <c r="AU168" s="62">
        <f t="shared" si="56"/>
        <v>0</v>
      </c>
      <c r="AV168" s="62">
        <f t="shared" si="57"/>
        <v>0</v>
      </c>
      <c r="AW168" s="62">
        <f t="shared" si="58"/>
        <v>0</v>
      </c>
    </row>
    <row r="169" spans="1:49" s="27" customFormat="1" ht="12.75" x14ac:dyDescent="0.2">
      <c r="A169" s="113">
        <f t="shared" si="46"/>
        <v>149</v>
      </c>
      <c r="B169" s="78">
        <f t="shared" si="59"/>
        <v>0</v>
      </c>
      <c r="C169" s="39" t="s">
        <v>136</v>
      </c>
      <c r="D169" s="39" t="s">
        <v>74</v>
      </c>
      <c r="E169" s="43" t="s">
        <v>80</v>
      </c>
      <c r="F169" s="50">
        <f t="shared" si="47"/>
        <v>0</v>
      </c>
      <c r="G169" s="86">
        <f t="shared" si="48"/>
        <v>0</v>
      </c>
      <c r="H169" s="84"/>
      <c r="I169" s="45"/>
      <c r="J169" s="49"/>
      <c r="K169" s="70"/>
      <c r="L169" s="71"/>
      <c r="M169" s="71"/>
      <c r="N169" s="70"/>
      <c r="O169" s="71"/>
      <c r="P169" s="71"/>
      <c r="Q169" s="70"/>
      <c r="R169" s="72"/>
      <c r="S169" s="52"/>
      <c r="T169" s="70"/>
      <c r="U169" s="71"/>
      <c r="V169" s="71"/>
      <c r="W169" s="70"/>
      <c r="X169" s="71"/>
      <c r="Y169" s="71"/>
      <c r="Z169" s="70"/>
      <c r="AA169" s="71"/>
      <c r="AB169" s="71"/>
      <c r="AC169" s="70"/>
      <c r="AD169" s="71"/>
      <c r="AE169" s="52"/>
      <c r="AF169" s="70"/>
      <c r="AG169" s="71"/>
      <c r="AH169" s="53"/>
      <c r="AI169" s="51"/>
      <c r="AJ169" s="51"/>
      <c r="AK169" s="49"/>
      <c r="AL169" s="53"/>
      <c r="AM169" s="32"/>
      <c r="AN169" s="62">
        <f t="shared" si="60"/>
        <v>0</v>
      </c>
      <c r="AO169" s="62">
        <f t="shared" si="50"/>
        <v>0</v>
      </c>
      <c r="AP169" s="62">
        <f t="shared" si="51"/>
        <v>0</v>
      </c>
      <c r="AQ169" s="62">
        <f t="shared" si="52"/>
        <v>0</v>
      </c>
      <c r="AR169" s="62">
        <f t="shared" si="53"/>
        <v>0</v>
      </c>
      <c r="AS169" s="62">
        <f t="shared" si="54"/>
        <v>0</v>
      </c>
      <c r="AT169" s="62">
        <f t="shared" si="55"/>
        <v>0</v>
      </c>
      <c r="AU169" s="62">
        <f t="shared" si="56"/>
        <v>0</v>
      </c>
      <c r="AV169" s="62">
        <f t="shared" si="57"/>
        <v>0</v>
      </c>
      <c r="AW169" s="62">
        <f t="shared" si="58"/>
        <v>0</v>
      </c>
    </row>
    <row r="170" spans="1:49" s="27" customFormat="1" ht="12.75" x14ac:dyDescent="0.2">
      <c r="A170" s="113">
        <f t="shared" ref="A170:A198" si="61">RANK(G170,G$10:G$192)</f>
        <v>149</v>
      </c>
      <c r="B170" s="78">
        <f t="shared" si="59"/>
        <v>0</v>
      </c>
      <c r="C170" s="39" t="s">
        <v>52</v>
      </c>
      <c r="D170" s="39" t="s">
        <v>74</v>
      </c>
      <c r="E170" s="43" t="s">
        <v>80</v>
      </c>
      <c r="F170" s="50">
        <f t="shared" ref="F170:F198" si="62">LARGE(AO170:AV170,1)+LARGE(AO170:AV170,2)+LARGE(AO170:AV170,3)+LARGE(AO170:AV170,4)+LARGE(AO170:AV170,5)+LARGE(AO170:AV170,6)</f>
        <v>0</v>
      </c>
      <c r="G170" s="86">
        <f t="shared" ref="G170:G198" si="63">F170/G$9</f>
        <v>0</v>
      </c>
      <c r="H170" s="84"/>
      <c r="I170" s="45"/>
      <c r="J170" s="49"/>
      <c r="K170" s="70"/>
      <c r="L170" s="71"/>
      <c r="M170" s="71"/>
      <c r="N170" s="70"/>
      <c r="O170" s="71"/>
      <c r="P170" s="71"/>
      <c r="Q170" s="70"/>
      <c r="R170" s="72"/>
      <c r="S170" s="52"/>
      <c r="T170" s="70"/>
      <c r="U170" s="71"/>
      <c r="V170" s="71"/>
      <c r="W170" s="70"/>
      <c r="X170" s="71"/>
      <c r="Y170" s="71"/>
      <c r="Z170" s="70"/>
      <c r="AA170" s="71"/>
      <c r="AB170" s="71"/>
      <c r="AC170" s="70"/>
      <c r="AD170" s="71"/>
      <c r="AE170" s="52"/>
      <c r="AF170" s="70"/>
      <c r="AG170" s="71"/>
      <c r="AH170" s="53"/>
      <c r="AI170" s="51"/>
      <c r="AJ170" s="51"/>
      <c r="AK170" s="49"/>
      <c r="AL170" s="53"/>
      <c r="AM170" s="32"/>
      <c r="AN170" s="62">
        <f t="shared" ref="AN170:AN192" si="64">COUNTIF(AO170:AV170,"&lt;&gt;0")</f>
        <v>0</v>
      </c>
      <c r="AO170" s="62">
        <f t="shared" si="50"/>
        <v>0</v>
      </c>
      <c r="AP170" s="62">
        <f t="shared" si="51"/>
        <v>0</v>
      </c>
      <c r="AQ170" s="62">
        <f t="shared" si="52"/>
        <v>0</v>
      </c>
      <c r="AR170" s="62">
        <f t="shared" si="53"/>
        <v>0</v>
      </c>
      <c r="AS170" s="62">
        <f t="shared" si="54"/>
        <v>0</v>
      </c>
      <c r="AT170" s="62">
        <f t="shared" si="55"/>
        <v>0</v>
      </c>
      <c r="AU170" s="62">
        <f t="shared" si="56"/>
        <v>0</v>
      </c>
      <c r="AV170" s="62">
        <f t="shared" si="57"/>
        <v>0</v>
      </c>
      <c r="AW170" s="62">
        <f t="shared" si="58"/>
        <v>0</v>
      </c>
    </row>
    <row r="171" spans="1:49" s="27" customFormat="1" ht="12.75" x14ac:dyDescent="0.2">
      <c r="A171" s="113">
        <f t="shared" si="61"/>
        <v>149</v>
      </c>
      <c r="B171" s="78">
        <f t="shared" si="59"/>
        <v>0</v>
      </c>
      <c r="C171" s="39" t="s">
        <v>125</v>
      </c>
      <c r="D171" s="39" t="s">
        <v>76</v>
      </c>
      <c r="E171" s="43" t="s">
        <v>129</v>
      </c>
      <c r="F171" s="50">
        <f t="shared" si="62"/>
        <v>0</v>
      </c>
      <c r="G171" s="86">
        <f t="shared" si="63"/>
        <v>0</v>
      </c>
      <c r="H171" s="84"/>
      <c r="I171" s="45"/>
      <c r="J171" s="49"/>
      <c r="K171" s="70"/>
      <c r="L171" s="71"/>
      <c r="M171" s="71"/>
      <c r="N171" s="70"/>
      <c r="O171" s="71"/>
      <c r="P171" s="71"/>
      <c r="Q171" s="70"/>
      <c r="R171" s="72"/>
      <c r="S171" s="52"/>
      <c r="T171" s="70"/>
      <c r="U171" s="71"/>
      <c r="V171" s="71"/>
      <c r="W171" s="70"/>
      <c r="X171" s="71"/>
      <c r="Y171" s="52"/>
      <c r="Z171" s="70"/>
      <c r="AA171" s="71"/>
      <c r="AB171" s="71"/>
      <c r="AC171" s="70"/>
      <c r="AD171" s="71"/>
      <c r="AE171" s="52"/>
      <c r="AF171" s="70"/>
      <c r="AG171" s="71"/>
      <c r="AH171" s="53"/>
      <c r="AI171" s="51"/>
      <c r="AJ171" s="51"/>
      <c r="AK171" s="49"/>
      <c r="AL171" s="53"/>
      <c r="AM171" s="32"/>
      <c r="AN171" s="62">
        <f t="shared" si="64"/>
        <v>0</v>
      </c>
      <c r="AO171" s="62">
        <f t="shared" si="50"/>
        <v>0</v>
      </c>
      <c r="AP171" s="62">
        <f t="shared" si="51"/>
        <v>0</v>
      </c>
      <c r="AQ171" s="62">
        <f t="shared" si="52"/>
        <v>0</v>
      </c>
      <c r="AR171" s="62">
        <f t="shared" si="53"/>
        <v>0</v>
      </c>
      <c r="AS171" s="62">
        <f t="shared" si="54"/>
        <v>0</v>
      </c>
      <c r="AT171" s="62">
        <f t="shared" si="55"/>
        <v>0</v>
      </c>
      <c r="AU171" s="62">
        <f t="shared" si="56"/>
        <v>0</v>
      </c>
      <c r="AV171" s="62">
        <f t="shared" si="57"/>
        <v>0</v>
      </c>
      <c r="AW171" s="62">
        <f t="shared" si="58"/>
        <v>0</v>
      </c>
    </row>
    <row r="172" spans="1:49" s="27" customFormat="1" ht="12.75" x14ac:dyDescent="0.2">
      <c r="A172" s="113">
        <f t="shared" si="61"/>
        <v>149</v>
      </c>
      <c r="B172" s="78">
        <f t="shared" si="59"/>
        <v>1</v>
      </c>
      <c r="C172" s="39" t="s">
        <v>144</v>
      </c>
      <c r="D172" s="39" t="s">
        <v>77</v>
      </c>
      <c r="E172" s="43" t="s">
        <v>80</v>
      </c>
      <c r="F172" s="50">
        <f t="shared" si="62"/>
        <v>0</v>
      </c>
      <c r="G172" s="86">
        <f t="shared" si="63"/>
        <v>0</v>
      </c>
      <c r="H172" s="84">
        <v>218</v>
      </c>
      <c r="I172" s="45">
        <v>78</v>
      </c>
      <c r="J172" s="49">
        <v>0</v>
      </c>
      <c r="K172" s="70"/>
      <c r="L172" s="71"/>
      <c r="M172" s="71"/>
      <c r="N172" s="70"/>
      <c r="O172" s="72"/>
      <c r="P172" s="52"/>
      <c r="Q172" s="70"/>
      <c r="R172" s="72"/>
      <c r="S172" s="52"/>
      <c r="T172" s="70"/>
      <c r="U172" s="71"/>
      <c r="V172" s="71"/>
      <c r="W172" s="70"/>
      <c r="X172" s="71"/>
      <c r="Y172" s="71"/>
      <c r="Z172" s="70"/>
      <c r="AA172" s="71"/>
      <c r="AB172" s="71"/>
      <c r="AC172" s="70"/>
      <c r="AD172" s="71"/>
      <c r="AE172" s="71"/>
      <c r="AF172" s="70"/>
      <c r="AG172" s="71"/>
      <c r="AH172" s="73"/>
      <c r="AI172" s="51"/>
      <c r="AJ172" s="51"/>
      <c r="AK172" s="49"/>
      <c r="AL172" s="54"/>
      <c r="AM172" s="32"/>
      <c r="AN172" s="62">
        <f t="shared" si="64"/>
        <v>0</v>
      </c>
      <c r="AO172" s="62">
        <f t="shared" si="50"/>
        <v>0</v>
      </c>
      <c r="AP172" s="62">
        <f t="shared" si="51"/>
        <v>0</v>
      </c>
      <c r="AQ172" s="62">
        <f t="shared" si="52"/>
        <v>0</v>
      </c>
      <c r="AR172" s="62">
        <f t="shared" si="53"/>
        <v>0</v>
      </c>
      <c r="AS172" s="62">
        <f t="shared" si="54"/>
        <v>0</v>
      </c>
      <c r="AT172" s="62">
        <f t="shared" si="55"/>
        <v>0</v>
      </c>
      <c r="AU172" s="62">
        <f t="shared" si="56"/>
        <v>0</v>
      </c>
      <c r="AV172" s="62">
        <f t="shared" si="57"/>
        <v>0</v>
      </c>
      <c r="AW172" s="62">
        <f t="shared" si="58"/>
        <v>0</v>
      </c>
    </row>
    <row r="173" spans="1:49" s="27" customFormat="1" ht="12.75" x14ac:dyDescent="0.2">
      <c r="A173" s="113">
        <f t="shared" si="61"/>
        <v>149</v>
      </c>
      <c r="B173" s="78">
        <f t="shared" si="59"/>
        <v>0</v>
      </c>
      <c r="C173" s="39" t="s">
        <v>113</v>
      </c>
      <c r="D173" s="39" t="s">
        <v>76</v>
      </c>
      <c r="E173" s="43" t="s">
        <v>80</v>
      </c>
      <c r="F173" s="50">
        <f t="shared" si="62"/>
        <v>0</v>
      </c>
      <c r="G173" s="86">
        <f t="shared" si="63"/>
        <v>0</v>
      </c>
      <c r="H173" s="84"/>
      <c r="I173" s="45"/>
      <c r="J173" s="49"/>
      <c r="K173" s="70"/>
      <c r="L173" s="71"/>
      <c r="M173" s="71"/>
      <c r="N173" s="70"/>
      <c r="O173" s="71"/>
      <c r="P173" s="71"/>
      <c r="Q173" s="70"/>
      <c r="R173" s="72"/>
      <c r="S173" s="52"/>
      <c r="T173" s="70"/>
      <c r="U173" s="71"/>
      <c r="V173" s="71"/>
      <c r="W173" s="70"/>
      <c r="X173" s="71"/>
      <c r="Y173" s="52"/>
      <c r="Z173" s="70"/>
      <c r="AA173" s="71"/>
      <c r="AB173" s="71"/>
      <c r="AC173" s="70"/>
      <c r="AD173" s="71"/>
      <c r="AE173" s="52"/>
      <c r="AF173" s="70"/>
      <c r="AG173" s="71"/>
      <c r="AH173" s="53"/>
      <c r="AI173" s="51"/>
      <c r="AJ173" s="51"/>
      <c r="AK173" s="49"/>
      <c r="AL173" s="53"/>
      <c r="AM173" s="32"/>
      <c r="AN173" s="62">
        <f t="shared" si="64"/>
        <v>0</v>
      </c>
      <c r="AO173" s="62">
        <f t="shared" si="50"/>
        <v>0</v>
      </c>
      <c r="AP173" s="62">
        <f t="shared" si="51"/>
        <v>0</v>
      </c>
      <c r="AQ173" s="62">
        <f t="shared" si="52"/>
        <v>0</v>
      </c>
      <c r="AR173" s="62">
        <f t="shared" si="53"/>
        <v>0</v>
      </c>
      <c r="AS173" s="62">
        <f t="shared" si="54"/>
        <v>0</v>
      </c>
      <c r="AT173" s="62">
        <f t="shared" si="55"/>
        <v>0</v>
      </c>
      <c r="AU173" s="62">
        <f t="shared" si="56"/>
        <v>0</v>
      </c>
      <c r="AV173" s="62">
        <f t="shared" si="57"/>
        <v>0</v>
      </c>
      <c r="AW173" s="62">
        <f t="shared" si="58"/>
        <v>0</v>
      </c>
    </row>
    <row r="174" spans="1:49" s="27" customFormat="1" ht="12.75" x14ac:dyDescent="0.2">
      <c r="A174" s="113">
        <f t="shared" si="61"/>
        <v>149</v>
      </c>
      <c r="B174" s="78">
        <f t="shared" si="59"/>
        <v>0</v>
      </c>
      <c r="C174" s="39" t="s">
        <v>54</v>
      </c>
      <c r="D174" s="39" t="s">
        <v>74</v>
      </c>
      <c r="E174" s="43" t="s">
        <v>80</v>
      </c>
      <c r="F174" s="50">
        <f t="shared" si="62"/>
        <v>0</v>
      </c>
      <c r="G174" s="86">
        <f t="shared" si="63"/>
        <v>0</v>
      </c>
      <c r="H174" s="84"/>
      <c r="I174" s="45"/>
      <c r="J174" s="49"/>
      <c r="K174" s="70"/>
      <c r="L174" s="71"/>
      <c r="M174" s="71"/>
      <c r="N174" s="70"/>
      <c r="O174" s="71"/>
      <c r="P174" s="71"/>
      <c r="Q174" s="70"/>
      <c r="R174" s="72"/>
      <c r="S174" s="52"/>
      <c r="T174" s="70"/>
      <c r="U174" s="71"/>
      <c r="V174" s="71"/>
      <c r="W174" s="70"/>
      <c r="X174" s="71"/>
      <c r="Y174" s="71"/>
      <c r="Z174" s="70"/>
      <c r="AA174" s="71"/>
      <c r="AB174" s="71"/>
      <c r="AC174" s="70"/>
      <c r="AD174" s="71"/>
      <c r="AE174" s="52"/>
      <c r="AF174" s="70"/>
      <c r="AG174" s="71"/>
      <c r="AH174" s="53"/>
      <c r="AI174" s="51"/>
      <c r="AJ174" s="51"/>
      <c r="AK174" s="49"/>
      <c r="AL174" s="53"/>
      <c r="AM174" s="32"/>
      <c r="AN174" s="62">
        <f t="shared" si="64"/>
        <v>0</v>
      </c>
      <c r="AO174" s="62">
        <f t="shared" si="50"/>
        <v>0</v>
      </c>
      <c r="AP174" s="62">
        <f t="shared" si="51"/>
        <v>0</v>
      </c>
      <c r="AQ174" s="62">
        <f t="shared" si="52"/>
        <v>0</v>
      </c>
      <c r="AR174" s="62">
        <f t="shared" si="53"/>
        <v>0</v>
      </c>
      <c r="AS174" s="62">
        <f t="shared" si="54"/>
        <v>0</v>
      </c>
      <c r="AT174" s="62">
        <f t="shared" si="55"/>
        <v>0</v>
      </c>
      <c r="AU174" s="62">
        <f t="shared" si="56"/>
        <v>0</v>
      </c>
      <c r="AV174" s="62">
        <f t="shared" si="57"/>
        <v>0</v>
      </c>
      <c r="AW174" s="62">
        <f t="shared" si="58"/>
        <v>0</v>
      </c>
    </row>
    <row r="175" spans="1:49" s="27" customFormat="1" ht="12.75" x14ac:dyDescent="0.2">
      <c r="A175" s="113">
        <f t="shared" si="61"/>
        <v>149</v>
      </c>
      <c r="B175" s="78">
        <f t="shared" si="59"/>
        <v>0</v>
      </c>
      <c r="C175" s="39" t="s">
        <v>148</v>
      </c>
      <c r="D175" s="39"/>
      <c r="E175" s="43" t="s">
        <v>80</v>
      </c>
      <c r="F175" s="50">
        <f t="shared" si="62"/>
        <v>0</v>
      </c>
      <c r="G175" s="86">
        <f t="shared" si="63"/>
        <v>0</v>
      </c>
      <c r="H175" s="84"/>
      <c r="I175" s="45"/>
      <c r="J175" s="49"/>
      <c r="K175" s="70"/>
      <c r="L175" s="71"/>
      <c r="M175" s="71"/>
      <c r="N175" s="70"/>
      <c r="O175" s="71"/>
      <c r="P175" s="71"/>
      <c r="Q175" s="70"/>
      <c r="R175" s="72"/>
      <c r="S175" s="52"/>
      <c r="T175" s="70"/>
      <c r="U175" s="71"/>
      <c r="V175" s="71"/>
      <c r="W175" s="70"/>
      <c r="X175" s="71"/>
      <c r="Y175" s="52"/>
      <c r="Z175" s="70"/>
      <c r="AA175" s="71"/>
      <c r="AB175" s="71"/>
      <c r="AC175" s="70"/>
      <c r="AD175" s="71"/>
      <c r="AE175" s="52"/>
      <c r="AF175" s="70"/>
      <c r="AG175" s="71"/>
      <c r="AH175" s="53"/>
      <c r="AI175" s="51"/>
      <c r="AJ175" s="51"/>
      <c r="AK175" s="49"/>
      <c r="AL175" s="53"/>
      <c r="AM175" s="32"/>
      <c r="AN175" s="62">
        <f t="shared" si="64"/>
        <v>0</v>
      </c>
      <c r="AO175" s="62">
        <f t="shared" si="50"/>
        <v>0</v>
      </c>
      <c r="AP175" s="62">
        <f t="shared" si="51"/>
        <v>0</v>
      </c>
      <c r="AQ175" s="62">
        <f t="shared" si="52"/>
        <v>0</v>
      </c>
      <c r="AR175" s="62">
        <f t="shared" si="53"/>
        <v>0</v>
      </c>
      <c r="AS175" s="62">
        <f t="shared" si="54"/>
        <v>0</v>
      </c>
      <c r="AT175" s="62">
        <f t="shared" si="55"/>
        <v>0</v>
      </c>
      <c r="AU175" s="62">
        <f t="shared" si="56"/>
        <v>0</v>
      </c>
      <c r="AV175" s="62">
        <f t="shared" si="57"/>
        <v>0</v>
      </c>
      <c r="AW175" s="62">
        <f t="shared" si="58"/>
        <v>0</v>
      </c>
    </row>
    <row r="176" spans="1:49" s="27" customFormat="1" ht="12.75" x14ac:dyDescent="0.2">
      <c r="A176" s="113">
        <f t="shared" si="61"/>
        <v>149</v>
      </c>
      <c r="B176" s="78">
        <f t="shared" si="59"/>
        <v>0</v>
      </c>
      <c r="C176" s="39" t="s">
        <v>143</v>
      </c>
      <c r="D176" s="39" t="s">
        <v>74</v>
      </c>
      <c r="E176" s="43" t="s">
        <v>80</v>
      </c>
      <c r="F176" s="50">
        <f t="shared" si="62"/>
        <v>0</v>
      </c>
      <c r="G176" s="86">
        <f t="shared" si="63"/>
        <v>0</v>
      </c>
      <c r="H176" s="84"/>
      <c r="I176" s="45"/>
      <c r="J176" s="49"/>
      <c r="K176" s="70"/>
      <c r="L176" s="71"/>
      <c r="M176" s="71"/>
      <c r="N176" s="70"/>
      <c r="O176" s="71"/>
      <c r="P176" s="71"/>
      <c r="Q176" s="70"/>
      <c r="R176" s="72"/>
      <c r="S176" s="52"/>
      <c r="T176" s="70"/>
      <c r="U176" s="71"/>
      <c r="V176" s="71"/>
      <c r="W176" s="70"/>
      <c r="X176" s="71"/>
      <c r="Y176" s="52"/>
      <c r="Z176" s="70"/>
      <c r="AA176" s="71"/>
      <c r="AB176" s="71"/>
      <c r="AC176" s="70"/>
      <c r="AD176" s="71"/>
      <c r="AE176" s="52"/>
      <c r="AF176" s="70"/>
      <c r="AG176" s="71"/>
      <c r="AH176" s="53"/>
      <c r="AI176" s="51"/>
      <c r="AJ176" s="51"/>
      <c r="AK176" s="49"/>
      <c r="AL176" s="53"/>
      <c r="AM176" s="32"/>
      <c r="AN176" s="62">
        <f t="shared" si="64"/>
        <v>0</v>
      </c>
      <c r="AO176" s="62">
        <f t="shared" si="50"/>
        <v>0</v>
      </c>
      <c r="AP176" s="62">
        <f t="shared" si="51"/>
        <v>0</v>
      </c>
      <c r="AQ176" s="62">
        <f t="shared" si="52"/>
        <v>0</v>
      </c>
      <c r="AR176" s="62">
        <f t="shared" si="53"/>
        <v>0</v>
      </c>
      <c r="AS176" s="62">
        <f t="shared" si="54"/>
        <v>0</v>
      </c>
      <c r="AT176" s="62">
        <f t="shared" si="55"/>
        <v>0</v>
      </c>
      <c r="AU176" s="62">
        <f t="shared" si="56"/>
        <v>0</v>
      </c>
      <c r="AV176" s="62">
        <f t="shared" si="57"/>
        <v>0</v>
      </c>
      <c r="AW176" s="62">
        <f t="shared" si="58"/>
        <v>0</v>
      </c>
    </row>
    <row r="177" spans="1:49" s="27" customFormat="1" ht="12.75" x14ac:dyDescent="0.2">
      <c r="A177" s="113">
        <f t="shared" si="61"/>
        <v>149</v>
      </c>
      <c r="B177" s="78">
        <f t="shared" si="59"/>
        <v>0</v>
      </c>
      <c r="C177" s="39" t="s">
        <v>118</v>
      </c>
      <c r="D177" s="39" t="s">
        <v>76</v>
      </c>
      <c r="E177" s="43" t="s">
        <v>128</v>
      </c>
      <c r="F177" s="50">
        <f t="shared" si="62"/>
        <v>0</v>
      </c>
      <c r="G177" s="86">
        <f t="shared" si="63"/>
        <v>0</v>
      </c>
      <c r="H177" s="84"/>
      <c r="I177" s="45"/>
      <c r="J177" s="49"/>
      <c r="K177" s="70"/>
      <c r="L177" s="71"/>
      <c r="M177" s="71"/>
      <c r="N177" s="70"/>
      <c r="O177" s="71"/>
      <c r="P177" s="71"/>
      <c r="Q177" s="70"/>
      <c r="R177" s="72"/>
      <c r="S177" s="52"/>
      <c r="T177" s="70"/>
      <c r="U177" s="71"/>
      <c r="V177" s="71"/>
      <c r="W177" s="70"/>
      <c r="X177" s="71"/>
      <c r="Y177" s="71"/>
      <c r="Z177" s="70"/>
      <c r="AA177" s="71"/>
      <c r="AB177" s="71"/>
      <c r="AC177" s="70"/>
      <c r="AD177" s="71"/>
      <c r="AE177" s="52"/>
      <c r="AF177" s="70"/>
      <c r="AG177" s="71"/>
      <c r="AH177" s="53"/>
      <c r="AI177" s="51"/>
      <c r="AJ177" s="51"/>
      <c r="AK177" s="49"/>
      <c r="AL177" s="53"/>
      <c r="AM177" s="32"/>
      <c r="AN177" s="62">
        <f t="shared" si="64"/>
        <v>0</v>
      </c>
      <c r="AO177" s="62">
        <f t="shared" si="50"/>
        <v>0</v>
      </c>
      <c r="AP177" s="62">
        <f t="shared" si="51"/>
        <v>0</v>
      </c>
      <c r="AQ177" s="62">
        <f t="shared" si="52"/>
        <v>0</v>
      </c>
      <c r="AR177" s="62">
        <f t="shared" si="53"/>
        <v>0</v>
      </c>
      <c r="AS177" s="62">
        <f t="shared" si="54"/>
        <v>0</v>
      </c>
      <c r="AT177" s="62">
        <f t="shared" si="55"/>
        <v>0</v>
      </c>
      <c r="AU177" s="62">
        <f t="shared" si="56"/>
        <v>0</v>
      </c>
      <c r="AV177" s="62">
        <f t="shared" si="57"/>
        <v>0</v>
      </c>
      <c r="AW177" s="62">
        <f t="shared" si="58"/>
        <v>0</v>
      </c>
    </row>
    <row r="178" spans="1:49" s="27" customFormat="1" ht="12.75" x14ac:dyDescent="0.2">
      <c r="A178" s="113">
        <f t="shared" si="61"/>
        <v>149</v>
      </c>
      <c r="B178" s="78">
        <f t="shared" ref="B178:B198" si="65">COUNT(I178,L178,O178,R178,U178,X178,AA178,AD178,AG178)</f>
        <v>0</v>
      </c>
      <c r="C178" s="39" t="s">
        <v>187</v>
      </c>
      <c r="D178" s="39" t="s">
        <v>74</v>
      </c>
      <c r="E178" s="43" t="s">
        <v>80</v>
      </c>
      <c r="F178" s="50">
        <f t="shared" si="62"/>
        <v>0</v>
      </c>
      <c r="G178" s="86">
        <f t="shared" si="63"/>
        <v>0</v>
      </c>
      <c r="H178" s="84"/>
      <c r="I178" s="45"/>
      <c r="J178" s="49"/>
      <c r="K178" s="70"/>
      <c r="L178" s="71"/>
      <c r="M178" s="71"/>
      <c r="N178" s="70"/>
      <c r="O178" s="71"/>
      <c r="P178" s="71"/>
      <c r="Q178" s="70"/>
      <c r="R178" s="72"/>
      <c r="S178" s="52"/>
      <c r="T178" s="70"/>
      <c r="U178" s="71"/>
      <c r="V178" s="71"/>
      <c r="W178" s="70"/>
      <c r="X178" s="71"/>
      <c r="Y178" s="52"/>
      <c r="Z178" s="70"/>
      <c r="AA178" s="71"/>
      <c r="AB178" s="71"/>
      <c r="AC178" s="70"/>
      <c r="AD178" s="71"/>
      <c r="AE178" s="52"/>
      <c r="AF178" s="70"/>
      <c r="AG178" s="71"/>
      <c r="AH178" s="53"/>
      <c r="AI178" s="51"/>
      <c r="AJ178" s="51"/>
      <c r="AK178" s="49"/>
      <c r="AL178" s="53"/>
      <c r="AM178" s="32"/>
      <c r="AN178" s="62">
        <f t="shared" si="64"/>
        <v>0</v>
      </c>
      <c r="AO178" s="62">
        <f t="shared" si="50"/>
        <v>0</v>
      </c>
      <c r="AP178" s="62">
        <f t="shared" si="51"/>
        <v>0</v>
      </c>
      <c r="AQ178" s="62">
        <f t="shared" si="52"/>
        <v>0</v>
      </c>
      <c r="AR178" s="62">
        <f t="shared" si="53"/>
        <v>0</v>
      </c>
      <c r="AS178" s="62">
        <f t="shared" si="54"/>
        <v>0</v>
      </c>
      <c r="AT178" s="62">
        <f t="shared" si="55"/>
        <v>0</v>
      </c>
      <c r="AU178" s="62">
        <f t="shared" si="56"/>
        <v>0</v>
      </c>
      <c r="AV178" s="62">
        <f t="shared" si="57"/>
        <v>0</v>
      </c>
      <c r="AW178" s="62">
        <f t="shared" si="58"/>
        <v>0</v>
      </c>
    </row>
    <row r="179" spans="1:49" s="27" customFormat="1" ht="12.75" x14ac:dyDescent="0.2">
      <c r="A179" s="113">
        <f t="shared" si="61"/>
        <v>149</v>
      </c>
      <c r="B179" s="78">
        <f t="shared" si="65"/>
        <v>1</v>
      </c>
      <c r="C179" s="39" t="s">
        <v>65</v>
      </c>
      <c r="D179" s="39" t="s">
        <v>75</v>
      </c>
      <c r="E179" s="43" t="s">
        <v>80</v>
      </c>
      <c r="F179" s="50">
        <f t="shared" si="62"/>
        <v>0</v>
      </c>
      <c r="G179" s="86">
        <f t="shared" si="63"/>
        <v>0</v>
      </c>
      <c r="H179" s="84"/>
      <c r="I179" s="45"/>
      <c r="J179" s="49"/>
      <c r="K179" s="70"/>
      <c r="L179" s="71"/>
      <c r="M179" s="71"/>
      <c r="N179" s="70"/>
      <c r="O179" s="71"/>
      <c r="P179" s="71"/>
      <c r="Q179" s="70">
        <v>107</v>
      </c>
      <c r="R179" s="72">
        <v>61</v>
      </c>
      <c r="S179" s="52">
        <v>0</v>
      </c>
      <c r="T179" s="70"/>
      <c r="U179" s="71"/>
      <c r="V179" s="71"/>
      <c r="W179" s="70"/>
      <c r="X179" s="71"/>
      <c r="Y179" s="71"/>
      <c r="Z179" s="70"/>
      <c r="AA179" s="71"/>
      <c r="AB179" s="71"/>
      <c r="AC179" s="70"/>
      <c r="AD179" s="71"/>
      <c r="AE179" s="52"/>
      <c r="AF179" s="70"/>
      <c r="AG179" s="71"/>
      <c r="AH179" s="53"/>
      <c r="AI179" s="51"/>
      <c r="AJ179" s="51"/>
      <c r="AK179" s="49"/>
      <c r="AL179" s="53"/>
      <c r="AM179" s="32"/>
      <c r="AN179" s="62">
        <f t="shared" si="64"/>
        <v>0</v>
      </c>
      <c r="AO179" s="62">
        <f t="shared" si="50"/>
        <v>0</v>
      </c>
      <c r="AP179" s="62">
        <f t="shared" si="51"/>
        <v>0</v>
      </c>
      <c r="AQ179" s="62">
        <f t="shared" si="52"/>
        <v>0</v>
      </c>
      <c r="AR179" s="62">
        <f t="shared" si="53"/>
        <v>0</v>
      </c>
      <c r="AS179" s="62">
        <f t="shared" si="54"/>
        <v>0</v>
      </c>
      <c r="AT179" s="62">
        <f t="shared" si="55"/>
        <v>0</v>
      </c>
      <c r="AU179" s="62">
        <f t="shared" si="56"/>
        <v>0</v>
      </c>
      <c r="AV179" s="62">
        <f t="shared" si="57"/>
        <v>0</v>
      </c>
      <c r="AW179" s="62">
        <f t="shared" si="58"/>
        <v>0</v>
      </c>
    </row>
    <row r="180" spans="1:49" s="27" customFormat="1" ht="12.75" x14ac:dyDescent="0.2">
      <c r="A180" s="113">
        <f t="shared" si="61"/>
        <v>149</v>
      </c>
      <c r="B180" s="78">
        <f t="shared" si="65"/>
        <v>1</v>
      </c>
      <c r="C180" s="39" t="s">
        <v>154</v>
      </c>
      <c r="D180" s="39"/>
      <c r="E180" s="43" t="s">
        <v>80</v>
      </c>
      <c r="F180" s="50">
        <f t="shared" si="62"/>
        <v>0</v>
      </c>
      <c r="G180" s="86">
        <f t="shared" si="63"/>
        <v>0</v>
      </c>
      <c r="H180" s="84"/>
      <c r="I180" s="45"/>
      <c r="J180" s="49"/>
      <c r="K180" s="70"/>
      <c r="L180" s="71"/>
      <c r="M180" s="71"/>
      <c r="N180" s="70"/>
      <c r="O180" s="71"/>
      <c r="P180" s="71"/>
      <c r="Q180" s="70">
        <v>112</v>
      </c>
      <c r="R180" s="72">
        <v>67</v>
      </c>
      <c r="S180" s="52">
        <v>0</v>
      </c>
      <c r="T180" s="70"/>
      <c r="U180" s="71"/>
      <c r="V180" s="71"/>
      <c r="W180" s="70"/>
      <c r="X180" s="71"/>
      <c r="Y180" s="71"/>
      <c r="Z180" s="70"/>
      <c r="AA180" s="71"/>
      <c r="AB180" s="71"/>
      <c r="AC180" s="70"/>
      <c r="AD180" s="71"/>
      <c r="AE180" s="52"/>
      <c r="AF180" s="70"/>
      <c r="AG180" s="71"/>
      <c r="AH180" s="53"/>
      <c r="AI180" s="51"/>
      <c r="AJ180" s="51"/>
      <c r="AK180" s="49"/>
      <c r="AL180" s="53"/>
      <c r="AM180" s="32"/>
      <c r="AN180" s="62">
        <f t="shared" si="64"/>
        <v>0</v>
      </c>
      <c r="AO180" s="62">
        <f t="shared" si="50"/>
        <v>0</v>
      </c>
      <c r="AP180" s="62">
        <f t="shared" si="51"/>
        <v>0</v>
      </c>
      <c r="AQ180" s="62">
        <f t="shared" si="52"/>
        <v>0</v>
      </c>
      <c r="AR180" s="62">
        <f t="shared" si="53"/>
        <v>0</v>
      </c>
      <c r="AS180" s="62">
        <f t="shared" si="54"/>
        <v>0</v>
      </c>
      <c r="AT180" s="62">
        <f t="shared" si="55"/>
        <v>0</v>
      </c>
      <c r="AU180" s="62">
        <f t="shared" si="56"/>
        <v>0</v>
      </c>
      <c r="AV180" s="62">
        <f t="shared" si="57"/>
        <v>0</v>
      </c>
      <c r="AW180" s="62">
        <f t="shared" si="58"/>
        <v>0</v>
      </c>
    </row>
    <row r="181" spans="1:49" s="27" customFormat="1" ht="12.75" x14ac:dyDescent="0.2">
      <c r="A181" s="113">
        <f t="shared" si="61"/>
        <v>149</v>
      </c>
      <c r="B181" s="78">
        <f t="shared" si="65"/>
        <v>1</v>
      </c>
      <c r="C181" s="39" t="s">
        <v>60</v>
      </c>
      <c r="D181" s="39" t="s">
        <v>73</v>
      </c>
      <c r="E181" s="43" t="s">
        <v>80</v>
      </c>
      <c r="F181" s="50">
        <f t="shared" si="62"/>
        <v>0</v>
      </c>
      <c r="G181" s="86">
        <f t="shared" si="63"/>
        <v>0</v>
      </c>
      <c r="H181" s="84">
        <v>216</v>
      </c>
      <c r="I181" s="45">
        <v>75</v>
      </c>
      <c r="J181" s="49">
        <v>0</v>
      </c>
      <c r="K181" s="70"/>
      <c r="L181" s="71"/>
      <c r="M181" s="71"/>
      <c r="N181" s="70"/>
      <c r="O181" s="72"/>
      <c r="P181" s="52"/>
      <c r="Q181" s="70"/>
      <c r="R181" s="72"/>
      <c r="S181" s="52"/>
      <c r="T181" s="70"/>
      <c r="U181" s="71"/>
      <c r="V181" s="71"/>
      <c r="W181" s="70"/>
      <c r="X181" s="71"/>
      <c r="Y181" s="71"/>
      <c r="Z181" s="70"/>
      <c r="AA181" s="71"/>
      <c r="AB181" s="71"/>
      <c r="AC181" s="70"/>
      <c r="AD181" s="71"/>
      <c r="AE181" s="52"/>
      <c r="AF181" s="70"/>
      <c r="AG181" s="71"/>
      <c r="AH181" s="73"/>
      <c r="AI181" s="51"/>
      <c r="AJ181" s="51"/>
      <c r="AK181" s="49"/>
      <c r="AL181" s="54"/>
      <c r="AM181" s="32"/>
      <c r="AN181" s="62">
        <f t="shared" si="64"/>
        <v>0</v>
      </c>
      <c r="AO181" s="62">
        <f t="shared" si="50"/>
        <v>0</v>
      </c>
      <c r="AP181" s="62">
        <f t="shared" si="51"/>
        <v>0</v>
      </c>
      <c r="AQ181" s="62">
        <f t="shared" si="52"/>
        <v>0</v>
      </c>
      <c r="AR181" s="62">
        <f t="shared" si="53"/>
        <v>0</v>
      </c>
      <c r="AS181" s="62">
        <f t="shared" si="54"/>
        <v>0</v>
      </c>
      <c r="AT181" s="62">
        <f t="shared" si="55"/>
        <v>0</v>
      </c>
      <c r="AU181" s="62">
        <f t="shared" si="56"/>
        <v>0</v>
      </c>
      <c r="AV181" s="62">
        <f t="shared" si="57"/>
        <v>0</v>
      </c>
      <c r="AW181" s="62">
        <f t="shared" si="58"/>
        <v>0</v>
      </c>
    </row>
    <row r="182" spans="1:49" s="27" customFormat="1" ht="12.75" x14ac:dyDescent="0.2">
      <c r="A182" s="113">
        <f t="shared" si="61"/>
        <v>149</v>
      </c>
      <c r="B182" s="78">
        <f t="shared" si="65"/>
        <v>0</v>
      </c>
      <c r="C182" s="39" t="s">
        <v>126</v>
      </c>
      <c r="D182" s="39" t="s">
        <v>76</v>
      </c>
      <c r="E182" s="43" t="s">
        <v>80</v>
      </c>
      <c r="F182" s="50">
        <f t="shared" si="62"/>
        <v>0</v>
      </c>
      <c r="G182" s="86">
        <f t="shared" si="63"/>
        <v>0</v>
      </c>
      <c r="H182" s="84"/>
      <c r="I182" s="45"/>
      <c r="J182" s="49"/>
      <c r="K182" s="70"/>
      <c r="L182" s="71"/>
      <c r="M182" s="71"/>
      <c r="N182" s="70"/>
      <c r="O182" s="71"/>
      <c r="P182" s="71"/>
      <c r="Q182" s="70"/>
      <c r="R182" s="72"/>
      <c r="S182" s="52"/>
      <c r="T182" s="70"/>
      <c r="U182" s="71"/>
      <c r="V182" s="71"/>
      <c r="W182" s="70"/>
      <c r="X182" s="71"/>
      <c r="Y182" s="52"/>
      <c r="Z182" s="70"/>
      <c r="AA182" s="71"/>
      <c r="AB182" s="71"/>
      <c r="AC182" s="70"/>
      <c r="AD182" s="71"/>
      <c r="AE182" s="52"/>
      <c r="AF182" s="70"/>
      <c r="AG182" s="71"/>
      <c r="AH182" s="53"/>
      <c r="AI182" s="51"/>
      <c r="AJ182" s="51"/>
      <c r="AK182" s="49"/>
      <c r="AL182" s="53"/>
      <c r="AM182" s="32"/>
      <c r="AN182" s="62">
        <f t="shared" si="64"/>
        <v>0</v>
      </c>
      <c r="AO182" s="62">
        <f t="shared" si="50"/>
        <v>0</v>
      </c>
      <c r="AP182" s="62">
        <f t="shared" si="51"/>
        <v>0</v>
      </c>
      <c r="AQ182" s="62">
        <f t="shared" si="52"/>
        <v>0</v>
      </c>
      <c r="AR182" s="62">
        <f t="shared" si="53"/>
        <v>0</v>
      </c>
      <c r="AS182" s="62">
        <f t="shared" si="54"/>
        <v>0</v>
      </c>
      <c r="AT182" s="62">
        <f t="shared" si="55"/>
        <v>0</v>
      </c>
      <c r="AU182" s="62">
        <f t="shared" si="56"/>
        <v>0</v>
      </c>
      <c r="AV182" s="62">
        <f t="shared" si="57"/>
        <v>0</v>
      </c>
      <c r="AW182" s="62">
        <f t="shared" si="58"/>
        <v>0</v>
      </c>
    </row>
    <row r="183" spans="1:49" s="27" customFormat="1" ht="12.75" x14ac:dyDescent="0.2">
      <c r="A183" s="113">
        <f t="shared" si="61"/>
        <v>149</v>
      </c>
      <c r="B183" s="78">
        <f t="shared" si="65"/>
        <v>0</v>
      </c>
      <c r="C183" s="39" t="s">
        <v>192</v>
      </c>
      <c r="D183" s="39" t="s">
        <v>73</v>
      </c>
      <c r="E183" s="43" t="s">
        <v>80</v>
      </c>
      <c r="F183" s="50">
        <f t="shared" si="62"/>
        <v>0</v>
      </c>
      <c r="G183" s="86">
        <f t="shared" si="63"/>
        <v>0</v>
      </c>
      <c r="H183" s="84"/>
      <c r="I183" s="45"/>
      <c r="J183" s="49"/>
      <c r="K183" s="70"/>
      <c r="L183" s="71"/>
      <c r="M183" s="71"/>
      <c r="N183" s="70"/>
      <c r="O183" s="71"/>
      <c r="P183" s="71"/>
      <c r="Q183" s="70"/>
      <c r="R183" s="72"/>
      <c r="S183" s="52"/>
      <c r="T183" s="70"/>
      <c r="U183" s="71"/>
      <c r="V183" s="71"/>
      <c r="W183" s="70"/>
      <c r="X183" s="71"/>
      <c r="Y183" s="52"/>
      <c r="Z183" s="70"/>
      <c r="AA183" s="71"/>
      <c r="AB183" s="71"/>
      <c r="AC183" s="70"/>
      <c r="AD183" s="71"/>
      <c r="AE183" s="52"/>
      <c r="AF183" s="70"/>
      <c r="AG183" s="71"/>
      <c r="AH183" s="53"/>
      <c r="AI183" s="51"/>
      <c r="AJ183" s="51"/>
      <c r="AK183" s="49"/>
      <c r="AL183" s="53"/>
      <c r="AM183" s="32"/>
      <c r="AN183" s="62">
        <f t="shared" si="64"/>
        <v>0</v>
      </c>
      <c r="AO183" s="62">
        <f t="shared" si="50"/>
        <v>0</v>
      </c>
      <c r="AP183" s="62">
        <f t="shared" si="51"/>
        <v>0</v>
      </c>
      <c r="AQ183" s="62">
        <f t="shared" si="52"/>
        <v>0</v>
      </c>
      <c r="AR183" s="62">
        <f t="shared" si="53"/>
        <v>0</v>
      </c>
      <c r="AS183" s="62">
        <f t="shared" si="54"/>
        <v>0</v>
      </c>
      <c r="AT183" s="62">
        <f t="shared" si="55"/>
        <v>0</v>
      </c>
      <c r="AU183" s="62">
        <f t="shared" si="56"/>
        <v>0</v>
      </c>
      <c r="AV183" s="62">
        <f t="shared" si="57"/>
        <v>0</v>
      </c>
      <c r="AW183" s="62">
        <f t="shared" si="58"/>
        <v>0</v>
      </c>
    </row>
    <row r="184" spans="1:49" s="27" customFormat="1" ht="12.75" x14ac:dyDescent="0.2">
      <c r="A184" s="113">
        <f t="shared" si="61"/>
        <v>149</v>
      </c>
      <c r="B184" s="78">
        <f t="shared" si="65"/>
        <v>0</v>
      </c>
      <c r="C184" s="39" t="s">
        <v>169</v>
      </c>
      <c r="D184" s="39" t="s">
        <v>75</v>
      </c>
      <c r="E184" s="43" t="s">
        <v>80</v>
      </c>
      <c r="F184" s="50">
        <f t="shared" si="62"/>
        <v>0</v>
      </c>
      <c r="G184" s="86">
        <f t="shared" si="63"/>
        <v>0</v>
      </c>
      <c r="H184" s="84"/>
      <c r="I184" s="45"/>
      <c r="J184" s="49"/>
      <c r="K184" s="70"/>
      <c r="L184" s="71"/>
      <c r="M184" s="71"/>
      <c r="N184" s="122"/>
      <c r="O184" s="71"/>
      <c r="P184" s="71"/>
      <c r="Q184" s="70"/>
      <c r="R184" s="72"/>
      <c r="S184" s="52"/>
      <c r="T184" s="70"/>
      <c r="U184" s="71"/>
      <c r="V184" s="71"/>
      <c r="W184" s="70"/>
      <c r="X184" s="71"/>
      <c r="Y184" s="71"/>
      <c r="Z184" s="70"/>
      <c r="AA184" s="71"/>
      <c r="AB184" s="71"/>
      <c r="AC184" s="70"/>
      <c r="AD184" s="71"/>
      <c r="AE184" s="52"/>
      <c r="AF184" s="70"/>
      <c r="AG184" s="71"/>
      <c r="AH184" s="53"/>
      <c r="AI184" s="51"/>
      <c r="AJ184" s="51"/>
      <c r="AK184" s="49"/>
      <c r="AL184" s="53"/>
      <c r="AM184" s="32"/>
      <c r="AN184" s="62">
        <f t="shared" si="64"/>
        <v>0</v>
      </c>
      <c r="AO184" s="62">
        <f t="shared" si="50"/>
        <v>0</v>
      </c>
      <c r="AP184" s="62">
        <f t="shared" si="51"/>
        <v>0</v>
      </c>
      <c r="AQ184" s="62">
        <f t="shared" si="52"/>
        <v>0</v>
      </c>
      <c r="AR184" s="62">
        <f t="shared" si="53"/>
        <v>0</v>
      </c>
      <c r="AS184" s="62">
        <f t="shared" si="54"/>
        <v>0</v>
      </c>
      <c r="AT184" s="62">
        <f t="shared" si="55"/>
        <v>0</v>
      </c>
      <c r="AU184" s="62">
        <f t="shared" si="56"/>
        <v>0</v>
      </c>
      <c r="AV184" s="62">
        <f t="shared" si="57"/>
        <v>0</v>
      </c>
      <c r="AW184" s="62">
        <f t="shared" si="58"/>
        <v>0</v>
      </c>
    </row>
    <row r="185" spans="1:49" s="27" customFormat="1" ht="12.75" x14ac:dyDescent="0.2">
      <c r="A185" s="113">
        <f t="shared" si="61"/>
        <v>149</v>
      </c>
      <c r="B185" s="78">
        <f t="shared" si="65"/>
        <v>0</v>
      </c>
      <c r="C185" s="39" t="s">
        <v>178</v>
      </c>
      <c r="D185" s="39" t="s">
        <v>75</v>
      </c>
      <c r="E185" s="43" t="s">
        <v>80</v>
      </c>
      <c r="F185" s="50">
        <f t="shared" si="62"/>
        <v>0</v>
      </c>
      <c r="G185" s="86">
        <f t="shared" si="63"/>
        <v>0</v>
      </c>
      <c r="H185" s="84"/>
      <c r="I185" s="45"/>
      <c r="J185" s="49"/>
      <c r="K185" s="70"/>
      <c r="L185" s="71"/>
      <c r="M185" s="71"/>
      <c r="N185" s="122"/>
      <c r="O185" s="71"/>
      <c r="P185" s="71"/>
      <c r="Q185" s="70"/>
      <c r="R185" s="72"/>
      <c r="S185" s="52"/>
      <c r="T185" s="70"/>
      <c r="U185" s="71"/>
      <c r="V185" s="71"/>
      <c r="W185" s="70"/>
      <c r="X185" s="71"/>
      <c r="Y185" s="52"/>
      <c r="Z185" s="70"/>
      <c r="AA185" s="71"/>
      <c r="AB185" s="71"/>
      <c r="AC185" s="70"/>
      <c r="AD185" s="71"/>
      <c r="AE185" s="52"/>
      <c r="AF185" s="70"/>
      <c r="AG185" s="71"/>
      <c r="AH185" s="53"/>
      <c r="AI185" s="51"/>
      <c r="AJ185" s="51"/>
      <c r="AK185" s="49"/>
      <c r="AL185" s="53"/>
      <c r="AM185" s="32"/>
      <c r="AN185" s="62">
        <f t="shared" si="64"/>
        <v>0</v>
      </c>
      <c r="AO185" s="62">
        <f t="shared" si="50"/>
        <v>0</v>
      </c>
      <c r="AP185" s="62">
        <f t="shared" si="51"/>
        <v>0</v>
      </c>
      <c r="AQ185" s="62">
        <f t="shared" si="52"/>
        <v>0</v>
      </c>
      <c r="AR185" s="62">
        <f t="shared" si="53"/>
        <v>0</v>
      </c>
      <c r="AS185" s="62">
        <f t="shared" si="54"/>
        <v>0</v>
      </c>
      <c r="AT185" s="62">
        <f t="shared" si="55"/>
        <v>0</v>
      </c>
      <c r="AU185" s="62">
        <f t="shared" si="56"/>
        <v>0</v>
      </c>
      <c r="AV185" s="62">
        <f t="shared" si="57"/>
        <v>0</v>
      </c>
      <c r="AW185" s="62">
        <f t="shared" si="58"/>
        <v>0</v>
      </c>
    </row>
    <row r="186" spans="1:49" s="27" customFormat="1" ht="12.75" x14ac:dyDescent="0.2">
      <c r="A186" s="113">
        <f t="shared" si="61"/>
        <v>149</v>
      </c>
      <c r="B186" s="78">
        <f t="shared" si="65"/>
        <v>1</v>
      </c>
      <c r="C186" s="39" t="s">
        <v>262</v>
      </c>
      <c r="D186" s="39"/>
      <c r="E186" s="43" t="s">
        <v>80</v>
      </c>
      <c r="F186" s="50">
        <f t="shared" si="62"/>
        <v>0</v>
      </c>
      <c r="G186" s="86">
        <f t="shared" si="63"/>
        <v>0</v>
      </c>
      <c r="H186" s="84"/>
      <c r="I186" s="45"/>
      <c r="J186" s="49"/>
      <c r="K186" s="70"/>
      <c r="L186" s="71"/>
      <c r="M186" s="71"/>
      <c r="N186" s="70"/>
      <c r="O186" s="71"/>
      <c r="P186" s="71"/>
      <c r="Q186" s="108">
        <v>121</v>
      </c>
      <c r="R186" s="109">
        <v>77</v>
      </c>
      <c r="S186" s="103">
        <v>0</v>
      </c>
      <c r="T186" s="70"/>
      <c r="U186" s="71"/>
      <c r="V186" s="71"/>
      <c r="W186" s="70"/>
      <c r="X186" s="71"/>
      <c r="Y186" s="52"/>
      <c r="Z186" s="70"/>
      <c r="AA186" s="71"/>
      <c r="AB186" s="71"/>
      <c r="AC186" s="70"/>
      <c r="AD186" s="71"/>
      <c r="AE186" s="52"/>
      <c r="AF186" s="70"/>
      <c r="AG186" s="71"/>
      <c r="AH186" s="53"/>
      <c r="AI186" s="51"/>
      <c r="AJ186" s="51"/>
      <c r="AK186" s="49"/>
      <c r="AL186" s="53"/>
      <c r="AM186" s="32"/>
      <c r="AN186" s="62">
        <f t="shared" si="64"/>
        <v>0</v>
      </c>
      <c r="AO186" s="62">
        <f t="shared" si="50"/>
        <v>0</v>
      </c>
      <c r="AP186" s="62">
        <f t="shared" si="51"/>
        <v>0</v>
      </c>
      <c r="AQ186" s="62">
        <f t="shared" si="52"/>
        <v>0</v>
      </c>
      <c r="AR186" s="62">
        <f t="shared" si="53"/>
        <v>0</v>
      </c>
      <c r="AS186" s="62">
        <f t="shared" si="54"/>
        <v>0</v>
      </c>
      <c r="AT186" s="62">
        <f t="shared" si="55"/>
        <v>0</v>
      </c>
      <c r="AU186" s="62">
        <f t="shared" si="56"/>
        <v>0</v>
      </c>
      <c r="AV186" s="62">
        <f t="shared" si="57"/>
        <v>0</v>
      </c>
      <c r="AW186" s="62">
        <f t="shared" si="58"/>
        <v>0</v>
      </c>
    </row>
    <row r="187" spans="1:49" s="27" customFormat="1" ht="12.75" x14ac:dyDescent="0.2">
      <c r="A187" s="113">
        <f t="shared" si="61"/>
        <v>149</v>
      </c>
      <c r="B187" s="78">
        <f t="shared" si="65"/>
        <v>1</v>
      </c>
      <c r="C187" s="39" t="s">
        <v>223</v>
      </c>
      <c r="D187" s="39" t="s">
        <v>74</v>
      </c>
      <c r="E187" s="43" t="s">
        <v>80</v>
      </c>
      <c r="F187" s="50">
        <f t="shared" si="62"/>
        <v>0</v>
      </c>
      <c r="G187" s="86">
        <f t="shared" si="63"/>
        <v>0</v>
      </c>
      <c r="H187" s="84">
        <v>217</v>
      </c>
      <c r="I187" s="45">
        <v>76</v>
      </c>
      <c r="J187" s="49">
        <v>0</v>
      </c>
      <c r="K187" s="70"/>
      <c r="L187" s="71"/>
      <c r="M187" s="71"/>
      <c r="N187" s="70"/>
      <c r="O187" s="71"/>
      <c r="P187" s="52"/>
      <c r="Q187" s="70"/>
      <c r="R187" s="72"/>
      <c r="S187" s="52"/>
      <c r="T187" s="70"/>
      <c r="U187" s="71"/>
      <c r="V187" s="71"/>
      <c r="W187" s="70"/>
      <c r="X187" s="71"/>
      <c r="Y187" s="71"/>
      <c r="Z187" s="70"/>
      <c r="AA187" s="71"/>
      <c r="AB187" s="71"/>
      <c r="AC187" s="70"/>
      <c r="AD187" s="71"/>
      <c r="AE187" s="71"/>
      <c r="AF187" s="70"/>
      <c r="AG187" s="71"/>
      <c r="AH187" s="73"/>
      <c r="AI187" s="51"/>
      <c r="AJ187" s="51"/>
      <c r="AK187" s="49"/>
      <c r="AL187" s="54"/>
      <c r="AM187" s="32"/>
      <c r="AN187" s="62">
        <f t="shared" si="64"/>
        <v>0</v>
      </c>
      <c r="AO187" s="62">
        <f t="shared" si="50"/>
        <v>0</v>
      </c>
      <c r="AP187" s="62">
        <f t="shared" si="51"/>
        <v>0</v>
      </c>
      <c r="AQ187" s="62">
        <f t="shared" si="52"/>
        <v>0</v>
      </c>
      <c r="AR187" s="62">
        <f t="shared" si="53"/>
        <v>0</v>
      </c>
      <c r="AS187" s="62">
        <f t="shared" si="54"/>
        <v>0</v>
      </c>
      <c r="AT187" s="62">
        <f t="shared" si="55"/>
        <v>0</v>
      </c>
      <c r="AU187" s="62">
        <f t="shared" si="56"/>
        <v>0</v>
      </c>
      <c r="AV187" s="62">
        <f t="shared" si="57"/>
        <v>0</v>
      </c>
      <c r="AW187" s="62">
        <f t="shared" si="58"/>
        <v>0</v>
      </c>
    </row>
    <row r="188" spans="1:49" s="27" customFormat="1" ht="12.75" x14ac:dyDescent="0.2">
      <c r="A188" s="113">
        <f t="shared" si="61"/>
        <v>149</v>
      </c>
      <c r="B188" s="78">
        <f t="shared" si="65"/>
        <v>0</v>
      </c>
      <c r="C188" s="39" t="s">
        <v>124</v>
      </c>
      <c r="D188" s="39" t="s">
        <v>76</v>
      </c>
      <c r="E188" s="43" t="s">
        <v>80</v>
      </c>
      <c r="F188" s="50">
        <f t="shared" si="62"/>
        <v>0</v>
      </c>
      <c r="G188" s="86">
        <f t="shared" si="63"/>
        <v>0</v>
      </c>
      <c r="H188" s="84"/>
      <c r="I188" s="45"/>
      <c r="J188" s="49"/>
      <c r="K188" s="70"/>
      <c r="L188" s="71"/>
      <c r="M188" s="71"/>
      <c r="N188" s="70"/>
      <c r="O188" s="71"/>
      <c r="P188" s="71"/>
      <c r="Q188" s="108"/>
      <c r="R188" s="109"/>
      <c r="S188" s="103"/>
      <c r="T188" s="70"/>
      <c r="U188" s="71"/>
      <c r="V188" s="71"/>
      <c r="W188" s="70"/>
      <c r="X188" s="71"/>
      <c r="Y188" s="52"/>
      <c r="Z188" s="70"/>
      <c r="AA188" s="71"/>
      <c r="AB188" s="71"/>
      <c r="AC188" s="70"/>
      <c r="AD188" s="71"/>
      <c r="AE188" s="52"/>
      <c r="AF188" s="70"/>
      <c r="AG188" s="71"/>
      <c r="AH188" s="53"/>
      <c r="AI188" s="51"/>
      <c r="AJ188" s="51"/>
      <c r="AK188" s="49"/>
      <c r="AL188" s="53"/>
      <c r="AM188" s="32"/>
      <c r="AN188" s="62">
        <f t="shared" si="64"/>
        <v>0</v>
      </c>
      <c r="AO188" s="62">
        <f t="shared" si="50"/>
        <v>0</v>
      </c>
      <c r="AP188" s="62">
        <f t="shared" si="51"/>
        <v>0</v>
      </c>
      <c r="AQ188" s="62">
        <f t="shared" si="52"/>
        <v>0</v>
      </c>
      <c r="AR188" s="62">
        <f t="shared" si="53"/>
        <v>0</v>
      </c>
      <c r="AS188" s="62">
        <f t="shared" si="54"/>
        <v>0</v>
      </c>
      <c r="AT188" s="62">
        <f t="shared" si="55"/>
        <v>0</v>
      </c>
      <c r="AU188" s="62">
        <f t="shared" si="56"/>
        <v>0</v>
      </c>
      <c r="AV188" s="62">
        <f t="shared" si="57"/>
        <v>0</v>
      </c>
      <c r="AW188" s="62">
        <f t="shared" si="58"/>
        <v>0</v>
      </c>
    </row>
    <row r="189" spans="1:49" s="27" customFormat="1" ht="12.75" x14ac:dyDescent="0.2">
      <c r="A189" s="113">
        <f t="shared" si="61"/>
        <v>149</v>
      </c>
      <c r="B189" s="78">
        <f t="shared" si="65"/>
        <v>1</v>
      </c>
      <c r="C189" s="102" t="s">
        <v>224</v>
      </c>
      <c r="D189" s="39" t="s">
        <v>77</v>
      </c>
      <c r="E189" s="43" t="s">
        <v>80</v>
      </c>
      <c r="F189" s="50">
        <f t="shared" si="62"/>
        <v>0</v>
      </c>
      <c r="G189" s="86">
        <f t="shared" si="63"/>
        <v>0</v>
      </c>
      <c r="H189" s="84">
        <v>219</v>
      </c>
      <c r="I189" s="45">
        <v>79</v>
      </c>
      <c r="J189" s="49">
        <v>0</v>
      </c>
      <c r="K189" s="70"/>
      <c r="L189" s="71"/>
      <c r="M189" s="71"/>
      <c r="N189" s="70"/>
      <c r="O189" s="71"/>
      <c r="P189" s="71"/>
      <c r="Q189" s="108"/>
      <c r="R189" s="104"/>
      <c r="S189" s="104"/>
      <c r="T189" s="70"/>
      <c r="U189" s="71"/>
      <c r="V189" s="52"/>
      <c r="W189" s="70"/>
      <c r="X189" s="71"/>
      <c r="Y189" s="52"/>
      <c r="Z189" s="70"/>
      <c r="AA189" s="71"/>
      <c r="AB189" s="52"/>
      <c r="AC189" s="70"/>
      <c r="AD189" s="71"/>
      <c r="AE189" s="71"/>
      <c r="AF189" s="70"/>
      <c r="AG189" s="71"/>
      <c r="AH189" s="73"/>
      <c r="AI189" s="51"/>
      <c r="AJ189" s="51"/>
      <c r="AK189" s="49"/>
      <c r="AL189" s="54"/>
      <c r="AM189" s="32"/>
      <c r="AN189" s="62">
        <f t="shared" si="64"/>
        <v>0</v>
      </c>
      <c r="AO189" s="62">
        <f t="shared" si="50"/>
        <v>0</v>
      </c>
      <c r="AP189" s="62">
        <f t="shared" si="51"/>
        <v>0</v>
      </c>
      <c r="AQ189" s="62">
        <f t="shared" si="52"/>
        <v>0</v>
      </c>
      <c r="AR189" s="62">
        <f t="shared" si="53"/>
        <v>0</v>
      </c>
      <c r="AS189" s="62">
        <f t="shared" si="54"/>
        <v>0</v>
      </c>
      <c r="AT189" s="62">
        <f t="shared" si="55"/>
        <v>0</v>
      </c>
      <c r="AU189" s="62">
        <f t="shared" si="56"/>
        <v>0</v>
      </c>
      <c r="AV189" s="62">
        <f t="shared" si="57"/>
        <v>0</v>
      </c>
      <c r="AW189" s="62">
        <f t="shared" si="58"/>
        <v>0</v>
      </c>
    </row>
    <row r="190" spans="1:49" s="27" customFormat="1" ht="12.75" x14ac:dyDescent="0.2">
      <c r="A190" s="113">
        <f t="shared" si="61"/>
        <v>149</v>
      </c>
      <c r="B190" s="78">
        <f t="shared" si="65"/>
        <v>0</v>
      </c>
      <c r="C190" s="39" t="s">
        <v>134</v>
      </c>
      <c r="D190" s="39" t="s">
        <v>73</v>
      </c>
      <c r="E190" s="43" t="s">
        <v>80</v>
      </c>
      <c r="F190" s="50">
        <f t="shared" si="62"/>
        <v>0</v>
      </c>
      <c r="G190" s="86">
        <f t="shared" si="63"/>
        <v>0</v>
      </c>
      <c r="H190" s="84"/>
      <c r="I190" s="45"/>
      <c r="J190" s="49"/>
      <c r="K190" s="70"/>
      <c r="L190" s="71"/>
      <c r="M190" s="71"/>
      <c r="N190" s="70"/>
      <c r="O190" s="71"/>
      <c r="P190" s="71"/>
      <c r="Q190" s="108"/>
      <c r="R190" s="109"/>
      <c r="S190" s="103"/>
      <c r="T190" s="70"/>
      <c r="U190" s="71"/>
      <c r="V190" s="71"/>
      <c r="W190" s="70"/>
      <c r="X190" s="71"/>
      <c r="Y190" s="52"/>
      <c r="Z190" s="70"/>
      <c r="AA190" s="71"/>
      <c r="AB190" s="71"/>
      <c r="AC190" s="70"/>
      <c r="AD190" s="71"/>
      <c r="AE190" s="52"/>
      <c r="AF190" s="70"/>
      <c r="AG190" s="71"/>
      <c r="AH190" s="53"/>
      <c r="AI190" s="51"/>
      <c r="AJ190" s="51"/>
      <c r="AK190" s="49"/>
      <c r="AL190" s="53"/>
      <c r="AM190" s="32"/>
      <c r="AN190" s="62">
        <f t="shared" si="64"/>
        <v>0</v>
      </c>
      <c r="AO190" s="62">
        <f t="shared" si="50"/>
        <v>0</v>
      </c>
      <c r="AP190" s="62">
        <f t="shared" si="51"/>
        <v>0</v>
      </c>
      <c r="AQ190" s="62">
        <f t="shared" si="52"/>
        <v>0</v>
      </c>
      <c r="AR190" s="62">
        <f t="shared" si="53"/>
        <v>0</v>
      </c>
      <c r="AS190" s="62">
        <f t="shared" si="54"/>
        <v>0</v>
      </c>
      <c r="AT190" s="62">
        <f t="shared" si="55"/>
        <v>0</v>
      </c>
      <c r="AU190" s="62">
        <f t="shared" si="56"/>
        <v>0</v>
      </c>
      <c r="AV190" s="62">
        <f t="shared" si="57"/>
        <v>0</v>
      </c>
      <c r="AW190" s="62">
        <f t="shared" si="58"/>
        <v>0</v>
      </c>
    </row>
    <row r="191" spans="1:49" s="27" customFormat="1" ht="13.5" customHeight="1" x14ac:dyDescent="0.2">
      <c r="A191" s="113">
        <f t="shared" si="61"/>
        <v>149</v>
      </c>
      <c r="B191" s="78">
        <f t="shared" si="65"/>
        <v>0</v>
      </c>
      <c r="C191" s="39" t="s">
        <v>108</v>
      </c>
      <c r="D191" s="39" t="s">
        <v>74</v>
      </c>
      <c r="E191" s="43" t="s">
        <v>80</v>
      </c>
      <c r="F191" s="50">
        <f t="shared" si="62"/>
        <v>0</v>
      </c>
      <c r="G191" s="86">
        <f t="shared" si="63"/>
        <v>0</v>
      </c>
      <c r="H191" s="84"/>
      <c r="I191" s="45"/>
      <c r="J191" s="49"/>
      <c r="K191" s="70"/>
      <c r="L191" s="71"/>
      <c r="M191" s="71"/>
      <c r="N191" s="70"/>
      <c r="O191" s="71"/>
      <c r="P191" s="71"/>
      <c r="Q191" s="108"/>
      <c r="R191" s="109"/>
      <c r="S191" s="103"/>
      <c r="T191" s="70"/>
      <c r="U191" s="71"/>
      <c r="V191" s="71"/>
      <c r="W191" s="70"/>
      <c r="X191" s="71"/>
      <c r="Y191" s="71"/>
      <c r="Z191" s="70"/>
      <c r="AA191" s="71"/>
      <c r="AB191" s="71"/>
      <c r="AC191" s="70"/>
      <c r="AD191" s="71"/>
      <c r="AE191" s="52"/>
      <c r="AF191" s="70"/>
      <c r="AG191" s="71"/>
      <c r="AH191" s="53"/>
      <c r="AI191" s="51"/>
      <c r="AJ191" s="51"/>
      <c r="AK191" s="49"/>
      <c r="AL191" s="53"/>
      <c r="AM191" s="32"/>
      <c r="AN191" s="62">
        <f t="shared" si="64"/>
        <v>0</v>
      </c>
      <c r="AO191" s="62">
        <f t="shared" si="50"/>
        <v>0</v>
      </c>
      <c r="AP191" s="62">
        <f t="shared" si="51"/>
        <v>0</v>
      </c>
      <c r="AQ191" s="62">
        <f t="shared" si="52"/>
        <v>0</v>
      </c>
      <c r="AR191" s="62">
        <f t="shared" si="53"/>
        <v>0</v>
      </c>
      <c r="AS191" s="62">
        <f t="shared" si="54"/>
        <v>0</v>
      </c>
      <c r="AT191" s="62">
        <f t="shared" si="55"/>
        <v>0</v>
      </c>
      <c r="AU191" s="62">
        <f t="shared" si="56"/>
        <v>0</v>
      </c>
      <c r="AV191" s="62">
        <f t="shared" si="57"/>
        <v>0</v>
      </c>
      <c r="AW191" s="62">
        <f t="shared" si="58"/>
        <v>0</v>
      </c>
    </row>
    <row r="192" spans="1:49" s="27" customFormat="1" ht="12.75" x14ac:dyDescent="0.2">
      <c r="A192" s="113">
        <f t="shared" si="61"/>
        <v>149</v>
      </c>
      <c r="B192" s="78">
        <f t="shared" si="65"/>
        <v>0</v>
      </c>
      <c r="C192" s="39" t="s">
        <v>138</v>
      </c>
      <c r="D192" s="39" t="s">
        <v>75</v>
      </c>
      <c r="E192" s="43" t="s">
        <v>80</v>
      </c>
      <c r="F192" s="50">
        <f t="shared" si="62"/>
        <v>0</v>
      </c>
      <c r="G192" s="86">
        <f t="shared" si="63"/>
        <v>0</v>
      </c>
      <c r="H192" s="84"/>
      <c r="I192" s="45"/>
      <c r="J192" s="49"/>
      <c r="K192" s="70"/>
      <c r="L192" s="71"/>
      <c r="M192" s="71"/>
      <c r="N192" s="70"/>
      <c r="O192" s="71"/>
      <c r="P192" s="71"/>
      <c r="Q192" s="108"/>
      <c r="R192" s="109"/>
      <c r="S192" s="103"/>
      <c r="T192" s="70"/>
      <c r="U192" s="71"/>
      <c r="V192" s="71"/>
      <c r="W192" s="70"/>
      <c r="X192" s="71"/>
      <c r="Y192" s="52"/>
      <c r="Z192" s="70"/>
      <c r="AA192" s="71"/>
      <c r="AB192" s="71"/>
      <c r="AC192" s="70"/>
      <c r="AD192" s="71"/>
      <c r="AE192" s="52"/>
      <c r="AF192" s="70"/>
      <c r="AG192" s="71"/>
      <c r="AH192" s="53"/>
      <c r="AI192" s="51"/>
      <c r="AJ192" s="51"/>
      <c r="AK192" s="49"/>
      <c r="AL192" s="53"/>
      <c r="AM192" s="32"/>
      <c r="AN192" s="62">
        <f t="shared" si="64"/>
        <v>0</v>
      </c>
      <c r="AO192" s="62">
        <f t="shared" si="50"/>
        <v>0</v>
      </c>
      <c r="AP192" s="62">
        <f t="shared" si="51"/>
        <v>0</v>
      </c>
      <c r="AQ192" s="62">
        <f t="shared" si="52"/>
        <v>0</v>
      </c>
      <c r="AR192" s="62">
        <f t="shared" si="53"/>
        <v>0</v>
      </c>
      <c r="AS192" s="62">
        <f t="shared" si="54"/>
        <v>0</v>
      </c>
      <c r="AT192" s="62">
        <f t="shared" si="55"/>
        <v>0</v>
      </c>
      <c r="AU192" s="62">
        <f t="shared" si="56"/>
        <v>0</v>
      </c>
      <c r="AV192" s="62">
        <f t="shared" si="57"/>
        <v>0</v>
      </c>
      <c r="AW192" s="62">
        <f t="shared" si="58"/>
        <v>0</v>
      </c>
    </row>
    <row r="193" spans="1:49" s="27" customFormat="1" ht="12.75" x14ac:dyDescent="0.2">
      <c r="A193" s="113">
        <f t="shared" si="61"/>
        <v>149</v>
      </c>
      <c r="B193" s="78">
        <f t="shared" si="65"/>
        <v>0</v>
      </c>
      <c r="C193" s="39" t="s">
        <v>170</v>
      </c>
      <c r="D193" s="39" t="s">
        <v>75</v>
      </c>
      <c r="E193" s="43" t="s">
        <v>80</v>
      </c>
      <c r="F193" s="50">
        <f t="shared" si="62"/>
        <v>0</v>
      </c>
      <c r="G193" s="86">
        <f t="shared" si="63"/>
        <v>0</v>
      </c>
      <c r="H193" s="84"/>
      <c r="I193" s="45"/>
      <c r="J193" s="49"/>
      <c r="K193" s="70"/>
      <c r="L193" s="71"/>
      <c r="M193" s="71"/>
      <c r="N193" s="70"/>
      <c r="O193" s="71"/>
      <c r="P193" s="71"/>
      <c r="Q193" s="108"/>
      <c r="R193" s="109"/>
      <c r="S193" s="103"/>
      <c r="T193" s="70"/>
      <c r="U193" s="71"/>
      <c r="V193" s="71"/>
      <c r="W193" s="70"/>
      <c r="X193" s="71"/>
      <c r="Y193" s="52"/>
      <c r="Z193" s="70"/>
      <c r="AA193" s="71"/>
      <c r="AB193" s="71"/>
      <c r="AC193" s="70"/>
      <c r="AD193" s="71"/>
      <c r="AE193" s="52"/>
      <c r="AF193" s="70"/>
      <c r="AG193" s="71"/>
      <c r="AH193" s="53"/>
      <c r="AI193" s="51"/>
      <c r="AJ193" s="51"/>
      <c r="AK193" s="49"/>
      <c r="AL193" s="53"/>
      <c r="AM193" s="32"/>
      <c r="AN193" s="62">
        <f t="shared" ref="AN193" si="66">COUNTIF(AO193:AV193,"&lt;&gt;0")</f>
        <v>0</v>
      </c>
      <c r="AO193" s="62">
        <f t="shared" si="50"/>
        <v>0</v>
      </c>
      <c r="AP193" s="62">
        <f t="shared" si="51"/>
        <v>0</v>
      </c>
      <c r="AQ193" s="62">
        <f t="shared" si="52"/>
        <v>0</v>
      </c>
      <c r="AR193" s="62">
        <f t="shared" si="53"/>
        <v>0</v>
      </c>
      <c r="AS193" s="62">
        <f t="shared" si="54"/>
        <v>0</v>
      </c>
      <c r="AT193" s="62">
        <f t="shared" si="55"/>
        <v>0</v>
      </c>
      <c r="AU193" s="62">
        <f t="shared" si="56"/>
        <v>0</v>
      </c>
      <c r="AV193" s="62">
        <f t="shared" si="57"/>
        <v>0</v>
      </c>
      <c r="AW193" s="62">
        <f t="shared" si="58"/>
        <v>0</v>
      </c>
    </row>
    <row r="194" spans="1:49" s="27" customFormat="1" ht="12.75" x14ac:dyDescent="0.2">
      <c r="A194" s="113">
        <f t="shared" si="61"/>
        <v>149</v>
      </c>
      <c r="B194" s="78">
        <f t="shared" si="65"/>
        <v>1</v>
      </c>
      <c r="C194" s="39" t="s">
        <v>259</v>
      </c>
      <c r="D194" s="39"/>
      <c r="E194" s="43" t="s">
        <v>80</v>
      </c>
      <c r="F194" s="50">
        <f t="shared" si="62"/>
        <v>0</v>
      </c>
      <c r="G194" s="86">
        <f t="shared" si="63"/>
        <v>0</v>
      </c>
      <c r="H194" s="84"/>
      <c r="I194" s="45"/>
      <c r="J194" s="49"/>
      <c r="K194" s="70"/>
      <c r="L194" s="71"/>
      <c r="M194" s="71"/>
      <c r="N194" s="70"/>
      <c r="O194" s="71"/>
      <c r="P194" s="71"/>
      <c r="Q194" s="108">
        <v>108</v>
      </c>
      <c r="R194" s="109">
        <v>62</v>
      </c>
      <c r="S194" s="103">
        <v>0</v>
      </c>
      <c r="T194" s="70"/>
      <c r="U194" s="71"/>
      <c r="V194" s="71"/>
      <c r="W194" s="70"/>
      <c r="X194" s="71"/>
      <c r="Y194" s="52"/>
      <c r="Z194" s="70"/>
      <c r="AA194" s="71"/>
      <c r="AB194" s="71"/>
      <c r="AC194" s="70"/>
      <c r="AD194" s="71"/>
      <c r="AE194" s="52"/>
      <c r="AF194" s="70"/>
      <c r="AG194" s="71"/>
      <c r="AH194" s="53"/>
      <c r="AI194" s="51"/>
      <c r="AJ194" s="51"/>
      <c r="AK194" s="49"/>
      <c r="AL194" s="53"/>
      <c r="AM194" s="32"/>
      <c r="AN194" s="62">
        <f t="shared" ref="AN194" si="67">COUNTIF(AO194:AV194,"&lt;&gt;0")</f>
        <v>0</v>
      </c>
      <c r="AO194" s="62">
        <f t="shared" si="50"/>
        <v>0</v>
      </c>
      <c r="AP194" s="62">
        <f t="shared" si="51"/>
        <v>0</v>
      </c>
      <c r="AQ194" s="62">
        <f t="shared" si="52"/>
        <v>0</v>
      </c>
      <c r="AR194" s="62">
        <f t="shared" si="53"/>
        <v>0</v>
      </c>
      <c r="AS194" s="62">
        <f t="shared" si="54"/>
        <v>0</v>
      </c>
      <c r="AT194" s="62">
        <f t="shared" si="55"/>
        <v>0</v>
      </c>
      <c r="AU194" s="62">
        <f t="shared" si="56"/>
        <v>0</v>
      </c>
      <c r="AV194" s="62">
        <f t="shared" si="57"/>
        <v>0</v>
      </c>
      <c r="AW194" s="62">
        <f t="shared" si="58"/>
        <v>0</v>
      </c>
    </row>
    <row r="195" spans="1:49" s="27" customFormat="1" ht="12.75" x14ac:dyDescent="0.2">
      <c r="A195" s="113">
        <f t="shared" si="61"/>
        <v>149</v>
      </c>
      <c r="B195" s="78">
        <f t="shared" si="65"/>
        <v>0</v>
      </c>
      <c r="C195" s="39" t="s">
        <v>21</v>
      </c>
      <c r="D195" s="39" t="s">
        <v>74</v>
      </c>
      <c r="E195" s="43" t="s">
        <v>80</v>
      </c>
      <c r="F195" s="50">
        <f t="shared" si="62"/>
        <v>0</v>
      </c>
      <c r="G195" s="86">
        <f t="shared" si="63"/>
        <v>0</v>
      </c>
      <c r="H195" s="84"/>
      <c r="I195" s="45"/>
      <c r="J195" s="49"/>
      <c r="K195" s="70"/>
      <c r="L195" s="71"/>
      <c r="M195" s="71"/>
      <c r="N195" s="70"/>
      <c r="O195" s="72"/>
      <c r="P195" s="52"/>
      <c r="Q195" s="108"/>
      <c r="R195" s="109"/>
      <c r="S195" s="103"/>
      <c r="T195" s="70"/>
      <c r="U195" s="71"/>
      <c r="V195" s="71"/>
      <c r="W195" s="70"/>
      <c r="X195" s="71"/>
      <c r="Y195" s="71"/>
      <c r="Z195" s="70"/>
      <c r="AA195" s="71"/>
      <c r="AB195" s="71"/>
      <c r="AC195" s="70"/>
      <c r="AD195" s="71"/>
      <c r="AE195" s="52"/>
      <c r="AF195" s="70"/>
      <c r="AG195" s="71"/>
      <c r="AH195" s="73"/>
      <c r="AI195" s="51"/>
      <c r="AJ195" s="51"/>
      <c r="AK195" s="49"/>
      <c r="AL195" s="54"/>
      <c r="AM195" s="32"/>
      <c r="AN195" s="62">
        <f t="shared" ref="AN195" si="68">COUNTIF(AO195:AV195,"&lt;&gt;0")</f>
        <v>0</v>
      </c>
      <c r="AO195" s="62">
        <f t="shared" si="50"/>
        <v>0</v>
      </c>
      <c r="AP195" s="62">
        <f t="shared" si="51"/>
        <v>0</v>
      </c>
      <c r="AQ195" s="62">
        <f t="shared" si="52"/>
        <v>0</v>
      </c>
      <c r="AR195" s="62">
        <f t="shared" si="53"/>
        <v>0</v>
      </c>
      <c r="AS195" s="62">
        <f t="shared" si="54"/>
        <v>0</v>
      </c>
      <c r="AT195" s="62">
        <f t="shared" si="55"/>
        <v>0</v>
      </c>
      <c r="AU195" s="62">
        <f t="shared" si="56"/>
        <v>0</v>
      </c>
      <c r="AV195" s="62">
        <f t="shared" si="57"/>
        <v>0</v>
      </c>
      <c r="AW195" s="62">
        <f t="shared" si="58"/>
        <v>0</v>
      </c>
    </row>
    <row r="196" spans="1:49" s="27" customFormat="1" ht="12.75" x14ac:dyDescent="0.2">
      <c r="A196" s="113">
        <f t="shared" si="61"/>
        <v>149</v>
      </c>
      <c r="B196" s="78">
        <f t="shared" si="65"/>
        <v>0</v>
      </c>
      <c r="C196" s="39" t="s">
        <v>151</v>
      </c>
      <c r="D196" s="39"/>
      <c r="E196" s="43" t="s">
        <v>80</v>
      </c>
      <c r="F196" s="50">
        <f t="shared" si="62"/>
        <v>0</v>
      </c>
      <c r="G196" s="86">
        <f t="shared" si="63"/>
        <v>0</v>
      </c>
      <c r="H196" s="84"/>
      <c r="I196" s="45"/>
      <c r="J196" s="49"/>
      <c r="K196" s="70"/>
      <c r="L196" s="71"/>
      <c r="M196" s="71"/>
      <c r="N196" s="70"/>
      <c r="O196" s="71"/>
      <c r="P196" s="71"/>
      <c r="Q196" s="108"/>
      <c r="R196" s="109"/>
      <c r="S196" s="103"/>
      <c r="T196" s="70"/>
      <c r="U196" s="71"/>
      <c r="V196" s="71"/>
      <c r="W196" s="70"/>
      <c r="X196" s="71"/>
      <c r="Y196" s="71"/>
      <c r="Z196" s="70"/>
      <c r="AA196" s="71"/>
      <c r="AB196" s="71"/>
      <c r="AC196" s="70"/>
      <c r="AD196" s="71"/>
      <c r="AE196" s="52"/>
      <c r="AF196" s="70"/>
      <c r="AG196" s="71"/>
      <c r="AH196" s="53"/>
      <c r="AI196" s="51"/>
      <c r="AJ196" s="51"/>
      <c r="AK196" s="49"/>
      <c r="AL196" s="53"/>
      <c r="AM196" s="32"/>
      <c r="AN196" s="62">
        <f t="shared" ref="AN196" si="69">COUNTIF(AO196:AV196,"&lt;&gt;0")</f>
        <v>0</v>
      </c>
      <c r="AO196" s="62">
        <f t="shared" ref="AO196" si="70">IF(J196=0,0,J196)</f>
        <v>0</v>
      </c>
      <c r="AP196" s="62">
        <f t="shared" ref="AP196" si="71">IF(M196=0,0,M196)</f>
        <v>0</v>
      </c>
      <c r="AQ196" s="62">
        <f t="shared" ref="AQ196" si="72">IF(P196=0,0,P196)</f>
        <v>0</v>
      </c>
      <c r="AR196" s="62">
        <f t="shared" ref="AR196" si="73">IF(S196=0,0,S196)</f>
        <v>0</v>
      </c>
      <c r="AS196" s="62">
        <f t="shared" ref="AS196" si="74">IF(V196=0,0,V196)</f>
        <v>0</v>
      </c>
      <c r="AT196" s="62">
        <f t="shared" ref="AT196" si="75">IF(Y196=0,0,Y196)</f>
        <v>0</v>
      </c>
      <c r="AU196" s="62">
        <f t="shared" ref="AU196" si="76">IF(AB196=0,0,AB196)</f>
        <v>0</v>
      </c>
      <c r="AV196" s="62">
        <f t="shared" ref="AV196" si="77">IF(AE196=0,0,AE196)</f>
        <v>0</v>
      </c>
      <c r="AW196" s="62">
        <f t="shared" ref="AW196" si="78">IF(AH196=0,0,AH196)</f>
        <v>0</v>
      </c>
    </row>
    <row r="197" spans="1:49" s="27" customFormat="1" ht="12.75" x14ac:dyDescent="0.2">
      <c r="A197" s="113">
        <f t="shared" si="61"/>
        <v>149</v>
      </c>
      <c r="B197" s="78">
        <f t="shared" si="65"/>
        <v>0</v>
      </c>
      <c r="C197" s="39" t="s">
        <v>150</v>
      </c>
      <c r="D197" s="39"/>
      <c r="E197" s="43" t="s">
        <v>80</v>
      </c>
      <c r="F197" s="50">
        <f t="shared" si="62"/>
        <v>0</v>
      </c>
      <c r="G197" s="86">
        <f t="shared" si="63"/>
        <v>0</v>
      </c>
      <c r="H197" s="84"/>
      <c r="I197" s="45"/>
      <c r="J197" s="49"/>
      <c r="K197" s="70"/>
      <c r="L197" s="71"/>
      <c r="M197" s="71"/>
      <c r="N197" s="70"/>
      <c r="O197" s="71"/>
      <c r="P197" s="71"/>
      <c r="Q197" s="108"/>
      <c r="R197" s="109"/>
      <c r="S197" s="103"/>
      <c r="T197" s="70"/>
      <c r="U197" s="71"/>
      <c r="V197" s="71"/>
      <c r="W197" s="70"/>
      <c r="X197" s="71"/>
      <c r="Y197" s="71"/>
      <c r="Z197" s="70"/>
      <c r="AA197" s="71"/>
      <c r="AB197" s="71"/>
      <c r="AC197" s="70"/>
      <c r="AD197" s="71"/>
      <c r="AE197" s="52"/>
      <c r="AF197" s="70"/>
      <c r="AG197" s="71"/>
      <c r="AH197" s="53"/>
      <c r="AI197" s="51"/>
      <c r="AJ197" s="51"/>
      <c r="AK197" s="49"/>
      <c r="AL197" s="53"/>
      <c r="AM197" s="32"/>
      <c r="AN197" s="62">
        <f t="shared" ref="AN197" si="79">COUNTIF(AO197:AV197,"&lt;&gt;0")</f>
        <v>0</v>
      </c>
      <c r="AO197" s="62">
        <f t="shared" ref="AO197" si="80">IF(J197=0,0,J197)</f>
        <v>0</v>
      </c>
      <c r="AP197" s="62">
        <f t="shared" ref="AP197" si="81">IF(M197=0,0,M197)</f>
        <v>0</v>
      </c>
      <c r="AQ197" s="62">
        <f t="shared" ref="AQ197" si="82">IF(P197=0,0,P197)</f>
        <v>0</v>
      </c>
      <c r="AR197" s="62">
        <f t="shared" ref="AR197" si="83">IF(S197=0,0,S197)</f>
        <v>0</v>
      </c>
      <c r="AS197" s="62">
        <f t="shared" ref="AS197" si="84">IF(V197=0,0,V197)</f>
        <v>0</v>
      </c>
      <c r="AT197" s="62">
        <f t="shared" ref="AT197" si="85">IF(Y197=0,0,Y197)</f>
        <v>0</v>
      </c>
      <c r="AU197" s="62">
        <f t="shared" ref="AU197" si="86">IF(AB197=0,0,AB197)</f>
        <v>0</v>
      </c>
      <c r="AV197" s="62">
        <f t="shared" ref="AV197" si="87">IF(AE197=0,0,AE197)</f>
        <v>0</v>
      </c>
      <c r="AW197" s="62">
        <f t="shared" ref="AW197" si="88">IF(AH197=0,0,AH197)</f>
        <v>0</v>
      </c>
    </row>
    <row r="198" spans="1:49" s="27" customFormat="1" ht="12.75" x14ac:dyDescent="0.2">
      <c r="A198" s="113">
        <f t="shared" si="61"/>
        <v>149</v>
      </c>
      <c r="B198" s="78">
        <f t="shared" si="65"/>
        <v>1</v>
      </c>
      <c r="C198" s="39" t="s">
        <v>194</v>
      </c>
      <c r="D198" s="39" t="s">
        <v>73</v>
      </c>
      <c r="E198" s="43" t="s">
        <v>80</v>
      </c>
      <c r="F198" s="50">
        <f t="shared" si="62"/>
        <v>0</v>
      </c>
      <c r="G198" s="86">
        <f t="shared" si="63"/>
        <v>0</v>
      </c>
      <c r="H198" s="84"/>
      <c r="I198" s="45"/>
      <c r="J198" s="49"/>
      <c r="K198" s="70"/>
      <c r="L198" s="71"/>
      <c r="M198" s="71"/>
      <c r="N198" s="70"/>
      <c r="O198" s="71"/>
      <c r="P198" s="71"/>
      <c r="Q198" s="108">
        <v>113</v>
      </c>
      <c r="R198" s="109">
        <v>70</v>
      </c>
      <c r="S198" s="103">
        <v>0</v>
      </c>
      <c r="T198" s="70"/>
      <c r="U198" s="71"/>
      <c r="V198" s="71"/>
      <c r="W198" s="70"/>
      <c r="X198" s="71"/>
      <c r="Y198" s="52"/>
      <c r="Z198" s="70"/>
      <c r="AA198" s="71"/>
      <c r="AB198" s="71"/>
      <c r="AC198" s="70"/>
      <c r="AD198" s="71"/>
      <c r="AE198" s="52"/>
      <c r="AF198" s="70"/>
      <c r="AG198" s="71"/>
      <c r="AH198" s="53"/>
      <c r="AI198" s="51"/>
      <c r="AJ198" s="51"/>
      <c r="AK198" s="49"/>
      <c r="AL198" s="53"/>
      <c r="AM198" s="32"/>
      <c r="AN198" s="62">
        <f t="shared" ref="AN198" si="89">COUNTIF(AO198:AV198,"&lt;&gt;0")</f>
        <v>0</v>
      </c>
      <c r="AO198" s="62">
        <f t="shared" ref="AO198" si="90">IF(J198=0,0,J198)</f>
        <v>0</v>
      </c>
      <c r="AP198" s="62">
        <f t="shared" ref="AP198" si="91">IF(M198=0,0,M198)</f>
        <v>0</v>
      </c>
      <c r="AQ198" s="62">
        <f t="shared" ref="AQ198" si="92">IF(P198=0,0,P198)</f>
        <v>0</v>
      </c>
      <c r="AR198" s="62">
        <f t="shared" ref="AR198" si="93">IF(S198=0,0,S198)</f>
        <v>0</v>
      </c>
      <c r="AS198" s="62">
        <f t="shared" ref="AS198" si="94">IF(V198=0,0,V198)</f>
        <v>0</v>
      </c>
      <c r="AT198" s="62">
        <f t="shared" ref="AT198" si="95">IF(Y198=0,0,Y198)</f>
        <v>0</v>
      </c>
      <c r="AU198" s="62">
        <f t="shared" ref="AU198" si="96">IF(AB198=0,0,AB198)</f>
        <v>0</v>
      </c>
      <c r="AV198" s="62">
        <f t="shared" ref="AV198" si="97">IF(AE198=0,0,AE198)</f>
        <v>0</v>
      </c>
      <c r="AW198" s="62">
        <f t="shared" ref="AW198" si="98">IF(AH198=0,0,AH198)</f>
        <v>0</v>
      </c>
    </row>
  </sheetData>
  <autoFilter ref="A9:AL192">
    <sortState ref="A10:AL198">
      <sortCondition descending="1" ref="F9:F192"/>
    </sortState>
  </autoFilter>
  <sortState ref="C10:M176">
    <sortCondition descending="1" ref="F10:F176"/>
  </sortState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5"/>
  <sheetViews>
    <sheetView zoomScaleNormal="100" workbookViewId="0">
      <pane xSplit="6" topLeftCell="Y1" activePane="topRight" state="frozenSplit"/>
      <selection pane="topRight" activeCell="D17" sqref="D17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1.28515625" style="2" customWidth="1"/>
    <col min="5" max="5" width="4.140625" style="2" customWidth="1"/>
    <col min="6" max="6" width="9.28515625" style="2" customWidth="1"/>
    <col min="7" max="7" width="5.7109375" style="2" customWidth="1"/>
    <col min="8" max="8" width="5.7109375" style="26" customWidth="1"/>
    <col min="9" max="9" width="5.7109375" style="2" customWidth="1"/>
    <col min="10" max="33" width="6.28515625" style="2" customWidth="1"/>
    <col min="34" max="34" width="11.28515625" style="2" customWidth="1"/>
    <col min="35" max="35" width="6.5703125" style="26" customWidth="1"/>
    <col min="36" max="36" width="12" style="26" customWidth="1"/>
    <col min="37" max="37" width="8.7109375" style="26" customWidth="1"/>
    <col min="38" max="41" width="1.140625" style="26" hidden="1" customWidth="1"/>
    <col min="42" max="43" width="6.7109375" style="26" customWidth="1"/>
    <col min="44" max="16384" width="9.140625" style="2"/>
  </cols>
  <sheetData>
    <row r="1" spans="1:46" ht="20.100000000000001" customHeight="1" x14ac:dyDescent="0.25">
      <c r="A1" s="15" t="s">
        <v>0</v>
      </c>
      <c r="B1" s="15"/>
      <c r="C1" s="16"/>
      <c r="D1" s="17"/>
      <c r="E1" s="17"/>
      <c r="F1" s="17"/>
      <c r="G1" s="17"/>
      <c r="H1" s="18"/>
      <c r="I1" s="18"/>
      <c r="J1" s="18"/>
      <c r="K1" s="19"/>
      <c r="L1" s="19"/>
      <c r="M1" s="18"/>
      <c r="N1" s="19"/>
      <c r="O1" s="19"/>
      <c r="P1" s="18"/>
      <c r="Q1" s="19"/>
      <c r="R1" s="19"/>
    </row>
    <row r="2" spans="1:46" ht="26.25" x14ac:dyDescent="0.25">
      <c r="A2" s="87" t="s">
        <v>197</v>
      </c>
      <c r="B2" s="20"/>
      <c r="C2" s="16"/>
      <c r="D2" s="21"/>
      <c r="E2" s="21"/>
      <c r="F2" s="21"/>
      <c r="G2" s="21"/>
      <c r="H2" s="22"/>
      <c r="I2"/>
      <c r="J2" s="23"/>
      <c r="K2" s="19"/>
      <c r="L2" s="19"/>
      <c r="M2" s="23"/>
      <c r="N2" s="19"/>
      <c r="O2" s="19"/>
      <c r="P2" s="23"/>
      <c r="Q2" s="19"/>
      <c r="R2" s="19"/>
    </row>
    <row r="3" spans="1:46" ht="15.75" thickBot="1" x14ac:dyDescent="0.3">
      <c r="A3" s="65" t="s">
        <v>311</v>
      </c>
      <c r="B3" s="65"/>
      <c r="C3" s="24"/>
      <c r="D3" s="24"/>
      <c r="E3" s="24"/>
      <c r="F3" s="24"/>
      <c r="G3" s="24"/>
      <c r="H3" s="25"/>
      <c r="I3" s="25"/>
      <c r="J3" s="25"/>
      <c r="K3" s="19"/>
      <c r="L3" s="19"/>
      <c r="M3" s="25"/>
      <c r="N3" s="19"/>
      <c r="O3" s="19"/>
      <c r="P3" s="25"/>
      <c r="Q3" s="19"/>
      <c r="R3" s="19"/>
    </row>
    <row r="4" spans="1:46" s="1" customFormat="1" ht="11.25" x14ac:dyDescent="0.2">
      <c r="A4" s="55" t="s">
        <v>2</v>
      </c>
      <c r="B4" s="74"/>
      <c r="C4" s="3"/>
      <c r="D4" s="40"/>
      <c r="E4" s="3"/>
      <c r="F4" s="4" t="s">
        <v>90</v>
      </c>
      <c r="G4" s="5"/>
      <c r="H4" s="6" t="s">
        <v>198</v>
      </c>
      <c r="I4" s="7"/>
      <c r="J4" s="5"/>
      <c r="K4" s="6" t="s">
        <v>98</v>
      </c>
      <c r="L4" s="7"/>
      <c r="M4" s="5"/>
      <c r="N4" s="6" t="s">
        <v>201</v>
      </c>
      <c r="O4" s="7"/>
      <c r="P4" s="5"/>
      <c r="Q4" s="6" t="s">
        <v>202</v>
      </c>
      <c r="R4" s="7"/>
      <c r="S4" s="5"/>
      <c r="T4" s="6" t="s">
        <v>203</v>
      </c>
      <c r="U4" s="7"/>
      <c r="V4" s="5"/>
      <c r="W4" s="6" t="s">
        <v>204</v>
      </c>
      <c r="X4" s="7"/>
      <c r="Y4" s="5"/>
      <c r="Z4" s="6" t="s">
        <v>206</v>
      </c>
      <c r="AA4" s="7"/>
      <c r="AB4" s="5"/>
      <c r="AC4" s="6" t="s">
        <v>207</v>
      </c>
      <c r="AD4" s="7"/>
      <c r="AE4" s="5"/>
      <c r="AF4" s="6" t="s">
        <v>208</v>
      </c>
      <c r="AG4" s="7"/>
      <c r="AQ4" s="61"/>
      <c r="AR4" s="94"/>
      <c r="AS4" s="93"/>
      <c r="AT4" s="94"/>
    </row>
    <row r="5" spans="1:46" s="1" customFormat="1" ht="11.25" x14ac:dyDescent="0.2">
      <c r="A5" s="30" t="s">
        <v>11</v>
      </c>
      <c r="B5" s="75"/>
      <c r="C5" s="8"/>
      <c r="D5" s="28"/>
      <c r="E5" s="42"/>
      <c r="F5" s="9" t="s">
        <v>232</v>
      </c>
      <c r="G5" s="10"/>
      <c r="H5" s="10"/>
      <c r="I5" s="11"/>
      <c r="J5" s="10"/>
      <c r="K5" s="10" t="s">
        <v>99</v>
      </c>
      <c r="L5" s="11"/>
      <c r="M5" s="10"/>
      <c r="N5" s="10" t="s">
        <v>14</v>
      </c>
      <c r="O5" s="11"/>
      <c r="P5" s="10"/>
      <c r="Q5" s="10" t="s">
        <v>100</v>
      </c>
      <c r="R5" s="11"/>
      <c r="S5" s="10"/>
      <c r="T5" s="10" t="s">
        <v>99</v>
      </c>
      <c r="U5" s="11"/>
      <c r="V5" s="10"/>
      <c r="W5" s="10" t="s">
        <v>99</v>
      </c>
      <c r="X5" s="11"/>
      <c r="Y5" s="10"/>
      <c r="Z5" s="10" t="s">
        <v>205</v>
      </c>
      <c r="AA5" s="11"/>
      <c r="AB5" s="10"/>
      <c r="AC5" s="10" t="s">
        <v>13</v>
      </c>
      <c r="AD5" s="11"/>
      <c r="AE5" s="10"/>
      <c r="AF5" s="10" t="s">
        <v>100</v>
      </c>
      <c r="AG5" s="11"/>
      <c r="AQ5" s="61"/>
      <c r="AR5" s="93"/>
      <c r="AS5" s="93"/>
      <c r="AT5" s="93"/>
    </row>
    <row r="6" spans="1:46" s="1" customFormat="1" ht="11.25" x14ac:dyDescent="0.2">
      <c r="A6" s="30" t="s">
        <v>12</v>
      </c>
      <c r="B6" s="75"/>
      <c r="C6" s="30" t="s">
        <v>97</v>
      </c>
      <c r="D6" s="41" t="s">
        <v>3</v>
      </c>
      <c r="E6" s="8" t="s">
        <v>79</v>
      </c>
      <c r="F6" s="9" t="s">
        <v>233</v>
      </c>
      <c r="G6" s="13"/>
      <c r="H6" s="13" t="s">
        <v>199</v>
      </c>
      <c r="I6" s="14"/>
      <c r="J6" s="13"/>
      <c r="K6" s="13" t="s">
        <v>200</v>
      </c>
      <c r="L6" s="14"/>
      <c r="M6" s="13"/>
      <c r="N6" s="13" t="s">
        <v>209</v>
      </c>
      <c r="O6" s="14"/>
      <c r="P6" s="13"/>
      <c r="Q6" s="13" t="s">
        <v>212</v>
      </c>
      <c r="R6" s="14"/>
      <c r="S6" s="13"/>
      <c r="T6" s="13" t="s">
        <v>214</v>
      </c>
      <c r="U6" s="14"/>
      <c r="V6" s="13"/>
      <c r="W6" s="13" t="s">
        <v>213</v>
      </c>
      <c r="X6" s="14"/>
      <c r="Y6" s="13"/>
      <c r="Z6" s="13" t="s">
        <v>215</v>
      </c>
      <c r="AA6" s="14"/>
      <c r="AB6" s="13"/>
      <c r="AC6" s="13" t="s">
        <v>216</v>
      </c>
      <c r="AD6" s="14"/>
      <c r="AE6" s="13"/>
      <c r="AF6" s="13" t="s">
        <v>217</v>
      </c>
      <c r="AG6" s="14"/>
      <c r="AQ6" s="61"/>
      <c r="AR6" s="94"/>
      <c r="AS6" s="94"/>
      <c r="AT6" s="94"/>
    </row>
    <row r="7" spans="1:46" s="1" customFormat="1" ht="11.25" x14ac:dyDescent="0.2">
      <c r="A7" s="30" t="s">
        <v>1</v>
      </c>
      <c r="B7" s="76" t="s">
        <v>102</v>
      </c>
      <c r="C7" s="12"/>
      <c r="D7" s="41" t="s">
        <v>4</v>
      </c>
      <c r="E7" s="8"/>
      <c r="F7" s="9" t="s">
        <v>5</v>
      </c>
      <c r="G7" s="13"/>
      <c r="H7" s="13" t="s">
        <v>10</v>
      </c>
      <c r="I7" s="14"/>
      <c r="J7" s="13"/>
      <c r="K7" s="13" t="s">
        <v>76</v>
      </c>
      <c r="L7" s="14"/>
      <c r="M7" s="13"/>
      <c r="N7" s="13" t="s">
        <v>210</v>
      </c>
      <c r="O7" s="14"/>
      <c r="P7" s="13"/>
      <c r="Q7" s="13" t="s">
        <v>211</v>
      </c>
      <c r="R7" s="14"/>
      <c r="S7" s="13"/>
      <c r="T7" s="13" t="s">
        <v>6</v>
      </c>
      <c r="U7" s="14"/>
      <c r="V7" s="13"/>
      <c r="W7" s="13" t="s">
        <v>6</v>
      </c>
      <c r="X7" s="14"/>
      <c r="Y7" s="13"/>
      <c r="Z7" s="13" t="s">
        <v>76</v>
      </c>
      <c r="AA7" s="14"/>
      <c r="AB7" s="13"/>
      <c r="AC7" s="13" t="s">
        <v>10</v>
      </c>
      <c r="AD7" s="14"/>
      <c r="AE7" s="13"/>
      <c r="AF7" s="13" t="s">
        <v>9</v>
      </c>
      <c r="AG7" s="14"/>
      <c r="AQ7" s="61"/>
      <c r="AR7" s="94"/>
      <c r="AS7" s="94"/>
      <c r="AT7" s="94"/>
    </row>
    <row r="8" spans="1:46" s="1" customFormat="1" ht="11.25" x14ac:dyDescent="0.2">
      <c r="A8" s="30"/>
      <c r="B8" s="75"/>
      <c r="C8" s="8"/>
      <c r="D8" s="28"/>
      <c r="E8" s="42"/>
      <c r="F8" s="9" t="s">
        <v>7</v>
      </c>
      <c r="G8" s="56" t="s">
        <v>229</v>
      </c>
      <c r="H8" s="29" t="s">
        <v>230</v>
      </c>
      <c r="I8" s="29"/>
      <c r="J8" s="38" t="s">
        <v>229</v>
      </c>
      <c r="K8" s="29"/>
      <c r="L8" s="29"/>
      <c r="M8" s="38" t="s">
        <v>229</v>
      </c>
      <c r="N8" s="29" t="s">
        <v>230</v>
      </c>
      <c r="O8" s="29" t="s">
        <v>231</v>
      </c>
      <c r="P8" s="38" t="s">
        <v>229</v>
      </c>
      <c r="Q8" s="29"/>
      <c r="R8" s="29"/>
      <c r="S8" s="38" t="s">
        <v>229</v>
      </c>
      <c r="T8" s="29"/>
      <c r="U8" s="29"/>
      <c r="V8" s="38" t="s">
        <v>229</v>
      </c>
      <c r="W8" s="29" t="s">
        <v>230</v>
      </c>
      <c r="X8" s="29"/>
      <c r="Y8" s="38" t="s">
        <v>229</v>
      </c>
      <c r="Z8" s="29" t="s">
        <v>230</v>
      </c>
      <c r="AA8" s="29" t="s">
        <v>231</v>
      </c>
      <c r="AB8" s="38" t="s">
        <v>229</v>
      </c>
      <c r="AC8" s="29"/>
      <c r="AD8" s="29"/>
      <c r="AE8" s="38" t="s">
        <v>229</v>
      </c>
      <c r="AF8" s="29"/>
      <c r="AG8" s="29"/>
      <c r="AH8" s="31"/>
      <c r="AQ8" s="61"/>
    </row>
    <row r="9" spans="1:46" s="1" customFormat="1" ht="12" thickBot="1" x14ac:dyDescent="0.25">
      <c r="A9" s="82"/>
      <c r="B9" s="77"/>
      <c r="C9" s="33"/>
      <c r="D9" s="34"/>
      <c r="E9" s="34"/>
      <c r="F9" s="37"/>
      <c r="G9" s="57"/>
      <c r="H9" s="36"/>
      <c r="I9" s="36"/>
      <c r="J9" s="35"/>
      <c r="K9" s="36"/>
      <c r="L9" s="36"/>
      <c r="M9" s="35"/>
      <c r="N9" s="36"/>
      <c r="O9" s="36"/>
      <c r="P9" s="35"/>
      <c r="Q9" s="36"/>
      <c r="R9" s="36"/>
      <c r="S9" s="35"/>
      <c r="T9" s="36"/>
      <c r="U9" s="36"/>
      <c r="V9" s="35"/>
      <c r="W9" s="36"/>
      <c r="X9" s="36"/>
      <c r="Y9" s="35"/>
      <c r="Z9" s="36"/>
      <c r="AA9" s="36"/>
      <c r="AB9" s="35"/>
      <c r="AC9" s="36"/>
      <c r="AD9" s="36"/>
      <c r="AE9" s="35"/>
      <c r="AF9" s="36"/>
      <c r="AG9" s="37"/>
      <c r="AH9" s="31"/>
      <c r="AQ9" s="61"/>
    </row>
    <row r="10" spans="1:46" s="27" customFormat="1" ht="12.75" x14ac:dyDescent="0.2">
      <c r="A10" s="48">
        <f>RANK(F10,F$10:F$251)</f>
        <v>1</v>
      </c>
      <c r="B10" s="78" t="s">
        <v>101</v>
      </c>
      <c r="C10" s="44" t="s">
        <v>179</v>
      </c>
      <c r="D10" s="44" t="s">
        <v>73</v>
      </c>
      <c r="E10" s="43" t="s">
        <v>80</v>
      </c>
      <c r="F10" s="97">
        <f>LARGE(G10:AG10,1)+LARGE(G10:AG10,2)+LARGE(G10:AG10,3)+LARGE(G10:AG10,4)+LARGE(G10:AG10,5)+LARGE(G10:AG10,6)</f>
        <v>238</v>
      </c>
      <c r="G10" s="98">
        <v>39</v>
      </c>
      <c r="H10" s="45">
        <v>42</v>
      </c>
      <c r="I10" s="45"/>
      <c r="J10" s="66">
        <v>30</v>
      </c>
      <c r="K10" s="67"/>
      <c r="L10" s="67"/>
      <c r="M10" s="66">
        <v>33</v>
      </c>
      <c r="N10" s="67">
        <v>36</v>
      </c>
      <c r="O10" s="67">
        <v>27</v>
      </c>
      <c r="P10" s="66">
        <v>29</v>
      </c>
      <c r="Q10" s="68"/>
      <c r="R10" s="96"/>
      <c r="S10" s="66">
        <v>44</v>
      </c>
      <c r="T10" s="67"/>
      <c r="U10" s="67"/>
      <c r="V10" s="66">
        <v>0</v>
      </c>
      <c r="W10" s="67">
        <v>0</v>
      </c>
      <c r="X10" s="67"/>
      <c r="Y10" s="66">
        <v>37</v>
      </c>
      <c r="Z10" s="67">
        <v>37</v>
      </c>
      <c r="AA10" s="67">
        <v>39</v>
      </c>
      <c r="AB10" s="66">
        <v>30</v>
      </c>
      <c r="AC10" s="67"/>
      <c r="AD10" s="96"/>
      <c r="AE10" s="66">
        <v>0</v>
      </c>
      <c r="AF10" s="67"/>
      <c r="AG10" s="69"/>
      <c r="AH10" s="32"/>
      <c r="AQ10" s="62"/>
    </row>
    <row r="11" spans="1:46" s="27" customFormat="1" ht="12.75" x14ac:dyDescent="0.2">
      <c r="A11" s="48">
        <f>RANK(F11,F$10:F$251)</f>
        <v>2</v>
      </c>
      <c r="B11" s="78" t="s">
        <v>101</v>
      </c>
      <c r="C11" s="39" t="s">
        <v>36</v>
      </c>
      <c r="D11" s="39" t="s">
        <v>73</v>
      </c>
      <c r="E11" s="43" t="s">
        <v>80</v>
      </c>
      <c r="F11" s="97">
        <f>LARGE(G11:AG11,1)+LARGE(G11:AG11,2)+LARGE(G11:AG11,3)+LARGE(G11:AG11,4)+LARGE(G11:AG11,5)+LARGE(G11:AG11,6)</f>
        <v>231</v>
      </c>
      <c r="G11" s="99">
        <v>39</v>
      </c>
      <c r="H11" s="45">
        <v>33</v>
      </c>
      <c r="I11" s="49"/>
      <c r="J11" s="70">
        <v>39</v>
      </c>
      <c r="K11" s="71"/>
      <c r="L11" s="71"/>
      <c r="M11" s="70">
        <v>25</v>
      </c>
      <c r="N11" s="71">
        <v>29</v>
      </c>
      <c r="O11" s="71">
        <v>36</v>
      </c>
      <c r="P11" s="70">
        <v>39</v>
      </c>
      <c r="Q11" s="72"/>
      <c r="R11" s="52"/>
      <c r="S11" s="70">
        <v>35</v>
      </c>
      <c r="T11" s="71"/>
      <c r="U11" s="71"/>
      <c r="V11" s="70">
        <v>0</v>
      </c>
      <c r="W11" s="71">
        <v>0</v>
      </c>
      <c r="X11" s="71"/>
      <c r="Y11" s="70">
        <v>31</v>
      </c>
      <c r="Z11" s="71">
        <v>37</v>
      </c>
      <c r="AA11" s="71">
        <v>41</v>
      </c>
      <c r="AB11" s="70">
        <v>32</v>
      </c>
      <c r="AC11" s="71"/>
      <c r="AD11" s="52"/>
      <c r="AE11" s="70">
        <v>0</v>
      </c>
      <c r="AF11" s="71"/>
      <c r="AG11" s="53"/>
      <c r="AH11" s="32"/>
      <c r="AQ11" s="62"/>
    </row>
    <row r="12" spans="1:46" s="27" customFormat="1" ht="12.75" x14ac:dyDescent="0.2">
      <c r="A12" s="48">
        <f>RANK(F12,F$10:F$251)</f>
        <v>3</v>
      </c>
      <c r="B12" s="78" t="s">
        <v>101</v>
      </c>
      <c r="C12" s="39" t="s">
        <v>22</v>
      </c>
      <c r="D12" s="39" t="s">
        <v>73</v>
      </c>
      <c r="E12" s="43" t="s">
        <v>80</v>
      </c>
      <c r="F12" s="97">
        <f>LARGE(G12:AG12,1)+LARGE(G12:AG12,2)+LARGE(G12:AG12,3)+LARGE(G12:AG12,4)+LARGE(G12:AG12,5)+LARGE(G12:AG12,6)</f>
        <v>224</v>
      </c>
      <c r="G12" s="99">
        <v>39</v>
      </c>
      <c r="H12" s="45">
        <v>31</v>
      </c>
      <c r="I12" s="49"/>
      <c r="J12" s="70">
        <v>38</v>
      </c>
      <c r="K12" s="71"/>
      <c r="L12" s="71"/>
      <c r="M12" s="70">
        <v>30</v>
      </c>
      <c r="N12" s="72">
        <v>36</v>
      </c>
      <c r="O12" s="52">
        <v>33</v>
      </c>
      <c r="P12" s="70">
        <v>33</v>
      </c>
      <c r="Q12" s="72"/>
      <c r="R12" s="52"/>
      <c r="S12" s="70">
        <v>35</v>
      </c>
      <c r="T12" s="71"/>
      <c r="U12" s="71"/>
      <c r="V12" s="70">
        <v>36</v>
      </c>
      <c r="W12" s="71">
        <v>33</v>
      </c>
      <c r="X12" s="71"/>
      <c r="Y12" s="70">
        <v>34</v>
      </c>
      <c r="Z12" s="71">
        <v>30</v>
      </c>
      <c r="AA12" s="52">
        <v>40</v>
      </c>
      <c r="AB12" s="70">
        <v>28</v>
      </c>
      <c r="AC12" s="71"/>
      <c r="AD12" s="71"/>
      <c r="AE12" s="70">
        <v>0</v>
      </c>
      <c r="AF12" s="71"/>
      <c r="AG12" s="73"/>
      <c r="AH12" s="32"/>
      <c r="AQ12" s="62"/>
    </row>
    <row r="13" spans="1:46" s="27" customFormat="1" ht="12.75" x14ac:dyDescent="0.2">
      <c r="A13" s="48">
        <f>RANK(F13,F$10:F$251)</f>
        <v>4</v>
      </c>
      <c r="B13" s="78" t="s">
        <v>101</v>
      </c>
      <c r="C13" s="39" t="s">
        <v>72</v>
      </c>
      <c r="D13" s="39" t="s">
        <v>75</v>
      </c>
      <c r="E13" s="43" t="s">
        <v>80</v>
      </c>
      <c r="F13" s="97">
        <f>LARGE(G13:AG13,1)+LARGE(G13:AG13,2)+LARGE(G13:AG13,3)+LARGE(G13:AG13,4)+LARGE(G13:AG13,5)+LARGE(G13:AG13,6)</f>
        <v>223</v>
      </c>
      <c r="G13" s="99">
        <v>32</v>
      </c>
      <c r="H13" s="45">
        <v>35</v>
      </c>
      <c r="I13" s="49"/>
      <c r="J13" s="70">
        <v>0</v>
      </c>
      <c r="K13" s="71"/>
      <c r="L13" s="71"/>
      <c r="M13" s="70">
        <v>0</v>
      </c>
      <c r="N13" s="71">
        <v>0</v>
      </c>
      <c r="O13" s="71">
        <v>0</v>
      </c>
      <c r="P13" s="70">
        <v>22</v>
      </c>
      <c r="Q13" s="72"/>
      <c r="R13" s="52"/>
      <c r="S13" s="70">
        <v>41</v>
      </c>
      <c r="T13" s="71"/>
      <c r="U13" s="71"/>
      <c r="V13" s="70">
        <v>39</v>
      </c>
      <c r="W13" s="71">
        <v>36</v>
      </c>
      <c r="X13" s="71"/>
      <c r="Y13" s="70">
        <v>35</v>
      </c>
      <c r="Z13" s="71">
        <v>26</v>
      </c>
      <c r="AA13" s="71">
        <v>33</v>
      </c>
      <c r="AB13" s="70">
        <v>37</v>
      </c>
      <c r="AC13" s="71"/>
      <c r="AD13" s="52"/>
      <c r="AE13" s="70">
        <v>0</v>
      </c>
      <c r="AF13" s="71"/>
      <c r="AG13" s="53"/>
      <c r="AH13" s="32"/>
      <c r="AQ13" s="62"/>
    </row>
    <row r="14" spans="1:46" s="27" customFormat="1" ht="12.75" x14ac:dyDescent="0.2">
      <c r="A14" s="48">
        <f>RANK(F14,F$10:F$251)</f>
        <v>5</v>
      </c>
      <c r="B14" s="78" t="s">
        <v>101</v>
      </c>
      <c r="C14" s="39" t="s">
        <v>70</v>
      </c>
      <c r="D14" s="39" t="s">
        <v>75</v>
      </c>
      <c r="E14" s="43" t="s">
        <v>80</v>
      </c>
      <c r="F14" s="97">
        <f>LARGE(G14:AG14,1)+LARGE(G14:AG14,2)+LARGE(G14:AG14,3)+LARGE(G14:AG14,4)+LARGE(G14:AG14,5)+LARGE(G14:AG14,6)</f>
        <v>219</v>
      </c>
      <c r="G14" s="99">
        <v>39</v>
      </c>
      <c r="H14" s="45">
        <v>29</v>
      </c>
      <c r="I14" s="49"/>
      <c r="J14" s="70">
        <v>35</v>
      </c>
      <c r="K14" s="71"/>
      <c r="L14" s="71"/>
      <c r="M14" s="70">
        <v>26</v>
      </c>
      <c r="N14" s="72">
        <v>30</v>
      </c>
      <c r="O14" s="52">
        <v>24</v>
      </c>
      <c r="P14" s="70">
        <v>36</v>
      </c>
      <c r="Q14" s="72"/>
      <c r="R14" s="52"/>
      <c r="S14" s="70">
        <v>0</v>
      </c>
      <c r="T14" s="71"/>
      <c r="U14" s="71"/>
      <c r="V14" s="70">
        <v>41</v>
      </c>
      <c r="W14" s="71">
        <v>35</v>
      </c>
      <c r="X14" s="71"/>
      <c r="Y14" s="70">
        <v>26</v>
      </c>
      <c r="Z14" s="71">
        <v>23</v>
      </c>
      <c r="AA14" s="52">
        <v>33</v>
      </c>
      <c r="AB14" s="70">
        <v>0</v>
      </c>
      <c r="AC14" s="71"/>
      <c r="AD14" s="71"/>
      <c r="AE14" s="70">
        <v>0</v>
      </c>
      <c r="AF14" s="71"/>
      <c r="AG14" s="73"/>
      <c r="AH14" s="32"/>
      <c r="AQ14" s="62"/>
    </row>
    <row r="15" spans="1:46" s="27" customFormat="1" ht="12.75" x14ac:dyDescent="0.2">
      <c r="A15" s="48">
        <f>RANK(F15,F$10:F$251)</f>
        <v>5</v>
      </c>
      <c r="B15" s="78" t="s">
        <v>101</v>
      </c>
      <c r="C15" s="39" t="s">
        <v>112</v>
      </c>
      <c r="D15" s="39" t="s">
        <v>76</v>
      </c>
      <c r="E15" s="43" t="s">
        <v>80</v>
      </c>
      <c r="F15" s="97">
        <f>LARGE(G15:AG15,1)+LARGE(G15:AG15,2)+LARGE(G15:AG15,3)+LARGE(G15:AG15,4)+LARGE(G15:AG15,5)+LARGE(G15:AG15,6)</f>
        <v>219</v>
      </c>
      <c r="G15" s="99">
        <v>28</v>
      </c>
      <c r="H15" s="45">
        <v>36</v>
      </c>
      <c r="I15" s="49"/>
      <c r="J15" s="70">
        <v>37</v>
      </c>
      <c r="K15" s="71"/>
      <c r="L15" s="71"/>
      <c r="M15" s="70">
        <v>0</v>
      </c>
      <c r="N15" s="72">
        <v>0</v>
      </c>
      <c r="O15" s="52">
        <v>0</v>
      </c>
      <c r="P15" s="70">
        <v>0</v>
      </c>
      <c r="Q15" s="72"/>
      <c r="R15" s="52"/>
      <c r="S15" s="70">
        <v>0</v>
      </c>
      <c r="T15" s="71"/>
      <c r="U15" s="71"/>
      <c r="V15" s="70">
        <v>0</v>
      </c>
      <c r="W15" s="71">
        <v>0</v>
      </c>
      <c r="X15" s="71"/>
      <c r="Y15" s="70">
        <v>41</v>
      </c>
      <c r="Z15" s="71">
        <v>35</v>
      </c>
      <c r="AA15" s="52">
        <v>33</v>
      </c>
      <c r="AB15" s="70">
        <v>37</v>
      </c>
      <c r="AC15" s="71"/>
      <c r="AD15" s="52"/>
      <c r="AE15" s="70">
        <v>0</v>
      </c>
      <c r="AF15" s="71"/>
      <c r="AG15" s="53"/>
      <c r="AH15" s="32"/>
      <c r="AQ15" s="62"/>
    </row>
    <row r="16" spans="1:46" s="27" customFormat="1" ht="12.75" x14ac:dyDescent="0.2">
      <c r="A16" s="48">
        <f>RANK(F16,F$10:F$251)</f>
        <v>7</v>
      </c>
      <c r="B16" s="78" t="s">
        <v>101</v>
      </c>
      <c r="C16" s="39" t="s">
        <v>166</v>
      </c>
      <c r="D16" s="39" t="s">
        <v>73</v>
      </c>
      <c r="E16" s="43" t="s">
        <v>80</v>
      </c>
      <c r="F16" s="97">
        <f>LARGE(G16:AG16,1)+LARGE(G16:AG16,2)+LARGE(G16:AG16,3)+LARGE(G16:AG16,4)+LARGE(G16:AG16,5)+LARGE(G16:AG16,6)</f>
        <v>215</v>
      </c>
      <c r="G16" s="99">
        <v>40</v>
      </c>
      <c r="H16" s="45">
        <v>34</v>
      </c>
      <c r="I16" s="49"/>
      <c r="J16" s="70">
        <v>35</v>
      </c>
      <c r="K16" s="71"/>
      <c r="L16" s="71"/>
      <c r="M16" s="70">
        <v>27</v>
      </c>
      <c r="N16" s="72">
        <v>31</v>
      </c>
      <c r="O16" s="52">
        <v>34</v>
      </c>
      <c r="P16" s="70">
        <v>30</v>
      </c>
      <c r="Q16" s="72"/>
      <c r="R16" s="52"/>
      <c r="S16" s="70">
        <v>32</v>
      </c>
      <c r="T16" s="71"/>
      <c r="U16" s="71"/>
      <c r="V16" s="70">
        <v>33</v>
      </c>
      <c r="W16" s="71">
        <v>33</v>
      </c>
      <c r="X16" s="71"/>
      <c r="Y16" s="70">
        <v>27</v>
      </c>
      <c r="Z16" s="71">
        <v>29</v>
      </c>
      <c r="AA16" s="52">
        <v>32</v>
      </c>
      <c r="AB16" s="70">
        <v>39</v>
      </c>
      <c r="AC16" s="71"/>
      <c r="AD16" s="71"/>
      <c r="AE16" s="70">
        <v>0</v>
      </c>
      <c r="AF16" s="71"/>
      <c r="AG16" s="53"/>
      <c r="AH16" s="32"/>
      <c r="AQ16" s="62"/>
    </row>
    <row r="17" spans="1:43" s="27" customFormat="1" ht="12.75" x14ac:dyDescent="0.2">
      <c r="A17" s="48">
        <f>RANK(F17,F$10:F$251)</f>
        <v>8</v>
      </c>
      <c r="B17" s="78" t="s">
        <v>101</v>
      </c>
      <c r="C17" s="39" t="s">
        <v>19</v>
      </c>
      <c r="D17" s="39" t="s">
        <v>75</v>
      </c>
      <c r="E17" s="43" t="s">
        <v>80</v>
      </c>
      <c r="F17" s="97">
        <f>LARGE(G17:AG17,1)+LARGE(G17:AG17,2)+LARGE(G17:AG17,3)+LARGE(G17:AG17,4)+LARGE(G17:AG17,5)+LARGE(G17:AG17,6)</f>
        <v>214</v>
      </c>
      <c r="G17" s="99">
        <v>33</v>
      </c>
      <c r="H17" s="45">
        <v>24</v>
      </c>
      <c r="I17" s="49"/>
      <c r="J17" s="70">
        <v>34</v>
      </c>
      <c r="K17" s="71"/>
      <c r="L17" s="71"/>
      <c r="M17" s="70">
        <v>27</v>
      </c>
      <c r="N17" s="71">
        <v>28</v>
      </c>
      <c r="O17" s="71">
        <v>28</v>
      </c>
      <c r="P17" s="70">
        <v>22</v>
      </c>
      <c r="Q17" s="72"/>
      <c r="R17" s="52"/>
      <c r="S17" s="70">
        <v>31</v>
      </c>
      <c r="T17" s="71"/>
      <c r="U17" s="71"/>
      <c r="V17" s="70">
        <v>27</v>
      </c>
      <c r="W17" s="71">
        <v>0</v>
      </c>
      <c r="X17" s="71"/>
      <c r="Y17" s="70">
        <v>36</v>
      </c>
      <c r="Z17" s="71">
        <v>33</v>
      </c>
      <c r="AA17" s="71">
        <v>34</v>
      </c>
      <c r="AB17" s="70">
        <v>44</v>
      </c>
      <c r="AC17" s="71"/>
      <c r="AD17" s="52"/>
      <c r="AE17" s="70">
        <v>0</v>
      </c>
      <c r="AF17" s="71"/>
      <c r="AG17" s="53"/>
      <c r="AH17" s="32"/>
      <c r="AQ17" s="62"/>
    </row>
    <row r="18" spans="1:43" s="27" customFormat="1" ht="12.75" x14ac:dyDescent="0.2">
      <c r="A18" s="48">
        <f>RANK(F18,F$10:F$251)</f>
        <v>8</v>
      </c>
      <c r="B18" s="78" t="s">
        <v>101</v>
      </c>
      <c r="C18" s="39" t="s">
        <v>30</v>
      </c>
      <c r="D18" s="39" t="s">
        <v>74</v>
      </c>
      <c r="E18" s="43" t="s">
        <v>80</v>
      </c>
      <c r="F18" s="97">
        <f>LARGE(G18:AG18,1)+LARGE(G18:AG18,2)+LARGE(G18:AG18,3)+LARGE(G18:AG18,4)+LARGE(G18:AG18,5)+LARGE(G18:AG18,6)</f>
        <v>214</v>
      </c>
      <c r="G18" s="99">
        <v>32</v>
      </c>
      <c r="H18" s="45">
        <v>24</v>
      </c>
      <c r="I18" s="49"/>
      <c r="J18" s="70">
        <v>0</v>
      </c>
      <c r="K18" s="71"/>
      <c r="L18" s="71"/>
      <c r="M18" s="70">
        <v>24</v>
      </c>
      <c r="N18" s="71">
        <v>23</v>
      </c>
      <c r="O18" s="71">
        <v>21</v>
      </c>
      <c r="P18" s="70">
        <v>26</v>
      </c>
      <c r="Q18" s="72"/>
      <c r="R18" s="52"/>
      <c r="S18" s="70">
        <v>35</v>
      </c>
      <c r="T18" s="71"/>
      <c r="U18" s="71"/>
      <c r="V18" s="70">
        <v>33</v>
      </c>
      <c r="W18" s="71">
        <v>39</v>
      </c>
      <c r="X18" s="71"/>
      <c r="Y18" s="70">
        <v>36</v>
      </c>
      <c r="Z18" s="71">
        <v>30</v>
      </c>
      <c r="AA18" s="71">
        <v>34</v>
      </c>
      <c r="AB18" s="70">
        <v>37</v>
      </c>
      <c r="AC18" s="71"/>
      <c r="AD18" s="52"/>
      <c r="AE18" s="70">
        <v>0</v>
      </c>
      <c r="AF18" s="71"/>
      <c r="AG18" s="53"/>
      <c r="AH18" s="32"/>
      <c r="AQ18" s="62"/>
    </row>
    <row r="19" spans="1:43" s="27" customFormat="1" ht="12.75" x14ac:dyDescent="0.2">
      <c r="A19" s="48">
        <f>RANK(F19,F$10:F$251)</f>
        <v>10</v>
      </c>
      <c r="B19" s="78" t="s">
        <v>101</v>
      </c>
      <c r="C19" s="39" t="s">
        <v>32</v>
      </c>
      <c r="D19" s="39" t="s">
        <v>77</v>
      </c>
      <c r="E19" s="43" t="s">
        <v>80</v>
      </c>
      <c r="F19" s="97">
        <f>LARGE(G19:AG19,1)+LARGE(G19:AG19,2)+LARGE(G19:AG19,3)+LARGE(G19:AG19,4)+LARGE(G19:AG19,5)+LARGE(G19:AG19,6)</f>
        <v>212</v>
      </c>
      <c r="G19" s="99">
        <v>27</v>
      </c>
      <c r="H19" s="45">
        <v>32</v>
      </c>
      <c r="I19" s="49"/>
      <c r="J19" s="70">
        <v>30</v>
      </c>
      <c r="K19" s="71"/>
      <c r="L19" s="71"/>
      <c r="M19" s="70">
        <v>30</v>
      </c>
      <c r="N19" s="72">
        <v>29</v>
      </c>
      <c r="O19" s="52">
        <v>29</v>
      </c>
      <c r="P19" s="70">
        <v>34</v>
      </c>
      <c r="Q19" s="72"/>
      <c r="R19" s="52"/>
      <c r="S19" s="70">
        <v>27</v>
      </c>
      <c r="T19" s="71"/>
      <c r="U19" s="52"/>
      <c r="V19" s="70">
        <v>34</v>
      </c>
      <c r="W19" s="71">
        <v>34</v>
      </c>
      <c r="X19" s="52"/>
      <c r="Y19" s="70">
        <v>39</v>
      </c>
      <c r="Z19" s="71">
        <v>38</v>
      </c>
      <c r="AA19" s="52">
        <v>33</v>
      </c>
      <c r="AB19" s="70">
        <v>30</v>
      </c>
      <c r="AC19" s="71"/>
      <c r="AD19" s="71"/>
      <c r="AE19" s="70">
        <v>0</v>
      </c>
      <c r="AF19" s="71"/>
      <c r="AG19" s="53"/>
      <c r="AH19" s="32"/>
      <c r="AQ19" s="62"/>
    </row>
    <row r="20" spans="1:43" s="27" customFormat="1" ht="12.75" x14ac:dyDescent="0.2">
      <c r="A20" s="48">
        <f>RANK(F20,F$10:F$251)</f>
        <v>10</v>
      </c>
      <c r="B20" s="78" t="s">
        <v>101</v>
      </c>
      <c r="C20" s="39" t="s">
        <v>164</v>
      </c>
      <c r="D20" s="39" t="s">
        <v>74</v>
      </c>
      <c r="E20" s="43" t="s">
        <v>80</v>
      </c>
      <c r="F20" s="97">
        <f>LARGE(G20:AG20,1)+LARGE(G20:AG20,2)+LARGE(G20:AG20,3)+LARGE(G20:AG20,4)+LARGE(G20:AG20,5)+LARGE(G20:AG20,6)</f>
        <v>212</v>
      </c>
      <c r="G20" s="99">
        <v>33</v>
      </c>
      <c r="H20" s="45">
        <v>40</v>
      </c>
      <c r="I20" s="49"/>
      <c r="J20" s="70">
        <v>0</v>
      </c>
      <c r="K20" s="71"/>
      <c r="L20" s="71"/>
      <c r="M20" s="70">
        <v>0</v>
      </c>
      <c r="N20" s="71">
        <v>0</v>
      </c>
      <c r="O20" s="71">
        <v>0</v>
      </c>
      <c r="P20" s="70">
        <v>20</v>
      </c>
      <c r="Q20" s="72"/>
      <c r="R20" s="52"/>
      <c r="S20" s="70">
        <v>34</v>
      </c>
      <c r="T20" s="71"/>
      <c r="U20" s="71"/>
      <c r="V20" s="70">
        <v>27</v>
      </c>
      <c r="W20" s="71">
        <v>14</v>
      </c>
      <c r="X20" s="71"/>
      <c r="Y20" s="70">
        <v>37</v>
      </c>
      <c r="Z20" s="71">
        <v>33</v>
      </c>
      <c r="AA20" s="71">
        <v>35</v>
      </c>
      <c r="AB20" s="70">
        <v>0</v>
      </c>
      <c r="AC20" s="71"/>
      <c r="AD20" s="52"/>
      <c r="AE20" s="70">
        <v>0</v>
      </c>
      <c r="AF20" s="71"/>
      <c r="AG20" s="53"/>
      <c r="AH20" s="32"/>
      <c r="AQ20" s="62"/>
    </row>
    <row r="21" spans="1:43" s="27" customFormat="1" ht="12.75" x14ac:dyDescent="0.2">
      <c r="A21" s="48">
        <f>RANK(F21,F$10:F$251)</f>
        <v>10</v>
      </c>
      <c r="B21" s="78" t="s">
        <v>101</v>
      </c>
      <c r="C21" s="39" t="s">
        <v>23</v>
      </c>
      <c r="D21" s="39" t="s">
        <v>75</v>
      </c>
      <c r="E21" s="43" t="s">
        <v>80</v>
      </c>
      <c r="F21" s="97">
        <f>LARGE(G21:AG21,1)+LARGE(G21:AG21,2)+LARGE(G21:AG21,3)+LARGE(G21:AG21,4)+LARGE(G21:AG21,5)+LARGE(G21:AG21,6)</f>
        <v>212</v>
      </c>
      <c r="G21" s="99">
        <v>34</v>
      </c>
      <c r="H21" s="45">
        <v>29</v>
      </c>
      <c r="I21" s="49"/>
      <c r="J21" s="70">
        <v>34</v>
      </c>
      <c r="K21" s="71"/>
      <c r="L21" s="71"/>
      <c r="M21" s="70">
        <v>31</v>
      </c>
      <c r="N21" s="72">
        <v>37</v>
      </c>
      <c r="O21" s="52">
        <v>39</v>
      </c>
      <c r="P21" s="70">
        <v>33</v>
      </c>
      <c r="Q21" s="72"/>
      <c r="R21" s="52"/>
      <c r="S21" s="70">
        <v>34</v>
      </c>
      <c r="T21" s="71"/>
      <c r="U21" s="71"/>
      <c r="V21" s="70">
        <v>33</v>
      </c>
      <c r="W21" s="71">
        <v>34</v>
      </c>
      <c r="X21" s="71"/>
      <c r="Y21" s="70">
        <v>34</v>
      </c>
      <c r="Z21" s="71">
        <v>33</v>
      </c>
      <c r="AA21" s="52">
        <v>34</v>
      </c>
      <c r="AB21" s="70">
        <v>34</v>
      </c>
      <c r="AC21" s="71"/>
      <c r="AD21" s="52"/>
      <c r="AE21" s="70">
        <v>0</v>
      </c>
      <c r="AF21" s="71"/>
      <c r="AG21" s="53"/>
      <c r="AH21" s="32"/>
      <c r="AQ21" s="62"/>
    </row>
    <row r="22" spans="1:43" s="27" customFormat="1" ht="12.75" x14ac:dyDescent="0.2">
      <c r="A22" s="48">
        <f>RANK(F22,F$10:F$251)</f>
        <v>10</v>
      </c>
      <c r="B22" s="78" t="s">
        <v>101</v>
      </c>
      <c r="C22" s="39" t="s">
        <v>29</v>
      </c>
      <c r="D22" s="39" t="s">
        <v>74</v>
      </c>
      <c r="E22" s="43" t="s">
        <v>80</v>
      </c>
      <c r="F22" s="97">
        <f>LARGE(G22:AG22,1)+LARGE(G22:AG22,2)+LARGE(G22:AG22,3)+LARGE(G22:AG22,4)+LARGE(G22:AG22,5)+LARGE(G22:AG22,6)</f>
        <v>212</v>
      </c>
      <c r="G22" s="99">
        <v>33</v>
      </c>
      <c r="H22" s="45">
        <v>35</v>
      </c>
      <c r="I22" s="49"/>
      <c r="J22" s="70">
        <v>0</v>
      </c>
      <c r="K22" s="71"/>
      <c r="L22" s="71"/>
      <c r="M22" s="70">
        <v>0</v>
      </c>
      <c r="N22" s="71">
        <v>0</v>
      </c>
      <c r="O22" s="71">
        <v>0</v>
      </c>
      <c r="P22" s="70">
        <v>0</v>
      </c>
      <c r="Q22" s="72"/>
      <c r="R22" s="52"/>
      <c r="S22" s="70">
        <v>39</v>
      </c>
      <c r="T22" s="71"/>
      <c r="U22" s="71"/>
      <c r="V22" s="70">
        <v>39</v>
      </c>
      <c r="W22" s="71">
        <v>32</v>
      </c>
      <c r="X22" s="71"/>
      <c r="Y22" s="70">
        <v>28</v>
      </c>
      <c r="Z22" s="71">
        <v>34</v>
      </c>
      <c r="AA22" s="71">
        <v>32</v>
      </c>
      <c r="AB22" s="70">
        <v>29</v>
      </c>
      <c r="AC22" s="71"/>
      <c r="AD22" s="52"/>
      <c r="AE22" s="70">
        <v>0</v>
      </c>
      <c r="AF22" s="71"/>
      <c r="AG22" s="53"/>
      <c r="AH22" s="32"/>
      <c r="AQ22" s="62"/>
    </row>
    <row r="23" spans="1:43" s="27" customFormat="1" ht="12.75" x14ac:dyDescent="0.2">
      <c r="A23" s="48">
        <f>RANK(F23,F$10:F$251)</f>
        <v>10</v>
      </c>
      <c r="B23" s="78" t="s">
        <v>101</v>
      </c>
      <c r="C23" s="39" t="s">
        <v>161</v>
      </c>
      <c r="D23" s="39" t="s">
        <v>73</v>
      </c>
      <c r="E23" s="43" t="s">
        <v>80</v>
      </c>
      <c r="F23" s="97">
        <f>LARGE(G23:AG23,1)+LARGE(G23:AG23,2)+LARGE(G23:AG23,3)+LARGE(G23:AG23,4)+LARGE(G23:AG23,5)+LARGE(G23:AG23,6)</f>
        <v>212</v>
      </c>
      <c r="G23" s="99">
        <v>33</v>
      </c>
      <c r="H23" s="45">
        <v>33</v>
      </c>
      <c r="I23" s="49"/>
      <c r="J23" s="70">
        <v>38</v>
      </c>
      <c r="K23" s="71"/>
      <c r="L23" s="71"/>
      <c r="M23" s="70">
        <v>0</v>
      </c>
      <c r="N23" s="71">
        <v>0</v>
      </c>
      <c r="O23" s="71">
        <v>0</v>
      </c>
      <c r="P23" s="70">
        <v>29</v>
      </c>
      <c r="Q23" s="72"/>
      <c r="R23" s="52"/>
      <c r="S23" s="70">
        <v>20</v>
      </c>
      <c r="T23" s="71"/>
      <c r="U23" s="71"/>
      <c r="V23" s="70">
        <v>38</v>
      </c>
      <c r="W23" s="71">
        <v>30</v>
      </c>
      <c r="X23" s="71"/>
      <c r="Y23" s="70">
        <v>34</v>
      </c>
      <c r="Z23" s="71">
        <v>36</v>
      </c>
      <c r="AA23" s="71">
        <v>29</v>
      </c>
      <c r="AB23" s="70">
        <v>0</v>
      </c>
      <c r="AC23" s="71"/>
      <c r="AD23" s="52"/>
      <c r="AE23" s="70">
        <v>0</v>
      </c>
      <c r="AF23" s="71"/>
      <c r="AG23" s="53"/>
      <c r="AH23" s="32"/>
      <c r="AQ23" s="62"/>
    </row>
    <row r="24" spans="1:43" s="27" customFormat="1" ht="12.75" x14ac:dyDescent="0.2">
      <c r="A24" s="48">
        <f>RANK(F24,F$10:F$251)</f>
        <v>15</v>
      </c>
      <c r="B24" s="78" t="s">
        <v>101</v>
      </c>
      <c r="C24" s="39" t="s">
        <v>132</v>
      </c>
      <c r="D24" s="39" t="s">
        <v>77</v>
      </c>
      <c r="E24" s="43" t="s">
        <v>80</v>
      </c>
      <c r="F24" s="97">
        <f>LARGE(G24:AG24,1)+LARGE(G24:AG24,2)+LARGE(G24:AG24,3)+LARGE(G24:AG24,4)+LARGE(G24:AG24,5)+LARGE(G24:AG24,6)</f>
        <v>211</v>
      </c>
      <c r="G24" s="99">
        <v>37</v>
      </c>
      <c r="H24" s="45">
        <v>35</v>
      </c>
      <c r="I24" s="49"/>
      <c r="J24" s="70">
        <v>35</v>
      </c>
      <c r="K24" s="71"/>
      <c r="L24" s="71"/>
      <c r="M24" s="70">
        <v>0</v>
      </c>
      <c r="N24" s="72">
        <v>0</v>
      </c>
      <c r="O24" s="52">
        <v>0</v>
      </c>
      <c r="P24" s="70">
        <v>33</v>
      </c>
      <c r="Q24" s="72"/>
      <c r="R24" s="52"/>
      <c r="S24" s="70">
        <v>0</v>
      </c>
      <c r="T24" s="71"/>
      <c r="U24" s="71"/>
      <c r="V24" s="70">
        <v>33</v>
      </c>
      <c r="W24" s="71">
        <v>35</v>
      </c>
      <c r="X24" s="71"/>
      <c r="Y24" s="70">
        <v>33</v>
      </c>
      <c r="Z24" s="71">
        <v>34</v>
      </c>
      <c r="AA24" s="52">
        <v>35</v>
      </c>
      <c r="AB24" s="70">
        <v>0</v>
      </c>
      <c r="AC24" s="71"/>
      <c r="AD24" s="52"/>
      <c r="AE24" s="70">
        <v>0</v>
      </c>
      <c r="AF24" s="71"/>
      <c r="AG24" s="53"/>
      <c r="AH24" s="32"/>
      <c r="AQ24" s="62"/>
    </row>
    <row r="25" spans="1:43" s="27" customFormat="1" ht="12.75" x14ac:dyDescent="0.2">
      <c r="A25" s="48">
        <f>RANK(F25,F$10:F$251)</f>
        <v>15</v>
      </c>
      <c r="B25" s="78" t="s">
        <v>101</v>
      </c>
      <c r="C25" s="39" t="s">
        <v>27</v>
      </c>
      <c r="D25" s="39" t="s">
        <v>75</v>
      </c>
      <c r="E25" s="43" t="s">
        <v>80</v>
      </c>
      <c r="F25" s="97">
        <f>LARGE(G25:AG25,1)+LARGE(G25:AG25,2)+LARGE(G25:AG25,3)+LARGE(G25:AG25,4)+LARGE(G25:AG25,5)+LARGE(G25:AG25,6)</f>
        <v>211</v>
      </c>
      <c r="G25" s="99">
        <v>26</v>
      </c>
      <c r="H25" s="45">
        <v>34</v>
      </c>
      <c r="I25" s="49"/>
      <c r="J25" s="70">
        <v>0</v>
      </c>
      <c r="K25" s="71"/>
      <c r="L25" s="71"/>
      <c r="M25" s="70">
        <v>25</v>
      </c>
      <c r="N25" s="71">
        <v>19</v>
      </c>
      <c r="O25" s="71">
        <v>36</v>
      </c>
      <c r="P25" s="70">
        <v>38</v>
      </c>
      <c r="Q25" s="72"/>
      <c r="R25" s="52"/>
      <c r="S25" s="70">
        <v>36</v>
      </c>
      <c r="T25" s="71"/>
      <c r="U25" s="71"/>
      <c r="V25" s="70">
        <v>33</v>
      </c>
      <c r="W25" s="71">
        <v>34</v>
      </c>
      <c r="X25" s="71"/>
      <c r="Y25" s="70">
        <v>31</v>
      </c>
      <c r="Z25" s="71">
        <v>29</v>
      </c>
      <c r="AA25" s="71">
        <v>33</v>
      </c>
      <c r="AB25" s="70">
        <v>0</v>
      </c>
      <c r="AC25" s="71"/>
      <c r="AD25" s="52"/>
      <c r="AE25" s="70">
        <v>0</v>
      </c>
      <c r="AF25" s="71"/>
      <c r="AG25" s="53"/>
      <c r="AH25" s="32"/>
      <c r="AQ25" s="62"/>
    </row>
    <row r="26" spans="1:43" s="27" customFormat="1" x14ac:dyDescent="0.25">
      <c r="A26" s="48">
        <f>RANK(F26,F$10:F$251)</f>
        <v>15</v>
      </c>
      <c r="B26" s="78" t="s">
        <v>101</v>
      </c>
      <c r="C26" s="39" t="s">
        <v>31</v>
      </c>
      <c r="D26" s="39" t="s">
        <v>75</v>
      </c>
      <c r="E26" s="43" t="s">
        <v>80</v>
      </c>
      <c r="F26" s="97">
        <f>LARGE(G26:AG26,1)+LARGE(G26:AG26,2)+LARGE(G26:AG26,3)+LARGE(G26:AG26,4)+LARGE(G26:AG26,5)+LARGE(G26:AG26,6)</f>
        <v>211</v>
      </c>
      <c r="G26" s="99">
        <v>22</v>
      </c>
      <c r="H26" s="45">
        <v>37</v>
      </c>
      <c r="I26" s="49"/>
      <c r="J26" s="70">
        <v>34</v>
      </c>
      <c r="K26" s="71"/>
      <c r="L26" s="71"/>
      <c r="M26" s="70">
        <v>30</v>
      </c>
      <c r="N26" s="72">
        <v>30</v>
      </c>
      <c r="O26" s="52">
        <v>33</v>
      </c>
      <c r="P26" s="70">
        <v>30</v>
      </c>
      <c r="Q26" s="72"/>
      <c r="R26" s="52"/>
      <c r="S26" s="70">
        <v>0</v>
      </c>
      <c r="T26" s="71"/>
      <c r="U26" s="71"/>
      <c r="V26" s="70">
        <v>33</v>
      </c>
      <c r="W26" s="71">
        <v>36</v>
      </c>
      <c r="X26" s="52"/>
      <c r="Y26" s="70">
        <v>32</v>
      </c>
      <c r="Z26" s="71">
        <v>34</v>
      </c>
      <c r="AA26" s="52">
        <v>37</v>
      </c>
      <c r="AB26" s="70">
        <v>0</v>
      </c>
      <c r="AC26" s="71"/>
      <c r="AD26" s="52"/>
      <c r="AE26" s="70">
        <v>0</v>
      </c>
      <c r="AF26" s="71"/>
      <c r="AG26" s="53"/>
      <c r="AH26" s="32"/>
      <c r="AI26"/>
      <c r="AJ26"/>
      <c r="AK26"/>
      <c r="AL26"/>
      <c r="AM26"/>
      <c r="AN26"/>
      <c r="AO26"/>
      <c r="AP26"/>
      <c r="AQ26" s="62"/>
    </row>
    <row r="27" spans="1:43" s="27" customFormat="1" x14ac:dyDescent="0.25">
      <c r="A27" s="48">
        <f>RANK(F27,F$10:F$251)</f>
        <v>15</v>
      </c>
      <c r="B27" s="78" t="s">
        <v>101</v>
      </c>
      <c r="C27" s="39" t="s">
        <v>58</v>
      </c>
      <c r="D27" s="39" t="s">
        <v>75</v>
      </c>
      <c r="E27" s="43" t="s">
        <v>80</v>
      </c>
      <c r="F27" s="97">
        <f>LARGE(G27:AG27,1)+LARGE(G27:AG27,2)+LARGE(G27:AG27,3)+LARGE(G27:AG27,4)+LARGE(G27:AG27,5)+LARGE(G27:AG27,6)</f>
        <v>211</v>
      </c>
      <c r="G27" s="99">
        <v>36</v>
      </c>
      <c r="H27" s="45">
        <v>37</v>
      </c>
      <c r="I27" s="49"/>
      <c r="J27" s="70">
        <v>0</v>
      </c>
      <c r="K27" s="71"/>
      <c r="L27" s="71"/>
      <c r="M27" s="70">
        <v>30</v>
      </c>
      <c r="N27" s="71">
        <v>36</v>
      </c>
      <c r="O27" s="71">
        <v>43</v>
      </c>
      <c r="P27" s="70">
        <v>27</v>
      </c>
      <c r="Q27" s="72"/>
      <c r="R27" s="52"/>
      <c r="S27" s="70">
        <v>29</v>
      </c>
      <c r="T27" s="71"/>
      <c r="U27" s="71"/>
      <c r="V27" s="70">
        <v>0</v>
      </c>
      <c r="W27" s="71">
        <v>0</v>
      </c>
      <c r="X27" s="71"/>
      <c r="Y27" s="70">
        <v>0</v>
      </c>
      <c r="Z27" s="71">
        <v>0</v>
      </c>
      <c r="AA27" s="71">
        <v>0</v>
      </c>
      <c r="AB27" s="70">
        <v>0</v>
      </c>
      <c r="AC27" s="71"/>
      <c r="AD27" s="52"/>
      <c r="AE27" s="70">
        <v>0</v>
      </c>
      <c r="AF27" s="71"/>
      <c r="AG27" s="53"/>
      <c r="AH27" s="32"/>
      <c r="AI27"/>
      <c r="AJ27"/>
      <c r="AK27"/>
      <c r="AL27"/>
      <c r="AM27"/>
      <c r="AN27"/>
      <c r="AO27"/>
      <c r="AP27"/>
      <c r="AQ27" s="62"/>
    </row>
    <row r="28" spans="1:43" s="27" customFormat="1" x14ac:dyDescent="0.25">
      <c r="A28" s="48">
        <f>RANK(F28,F$10:F$251)</f>
        <v>19</v>
      </c>
      <c r="B28" s="78" t="s">
        <v>101</v>
      </c>
      <c r="C28" s="39" t="s">
        <v>24</v>
      </c>
      <c r="D28" s="39" t="s">
        <v>74</v>
      </c>
      <c r="E28" s="43" t="s">
        <v>80</v>
      </c>
      <c r="F28" s="97">
        <f>LARGE(G28:AG28,1)+LARGE(G28:AG28,2)+LARGE(G28:AG28,3)+LARGE(G28:AG28,4)+LARGE(G28:AG28,5)+LARGE(G28:AG28,6)</f>
        <v>209</v>
      </c>
      <c r="G28" s="99">
        <v>35</v>
      </c>
      <c r="H28" s="45">
        <v>33</v>
      </c>
      <c r="I28" s="49"/>
      <c r="J28" s="70">
        <v>29</v>
      </c>
      <c r="K28" s="71"/>
      <c r="L28" s="71"/>
      <c r="M28" s="70">
        <v>0</v>
      </c>
      <c r="N28" s="71">
        <v>0</v>
      </c>
      <c r="O28" s="71">
        <v>0</v>
      </c>
      <c r="P28" s="70">
        <v>36</v>
      </c>
      <c r="Q28" s="71"/>
      <c r="R28" s="71"/>
      <c r="S28" s="70">
        <v>0</v>
      </c>
      <c r="T28" s="71"/>
      <c r="U28" s="71"/>
      <c r="V28" s="70">
        <v>32</v>
      </c>
      <c r="W28" s="71">
        <v>35</v>
      </c>
      <c r="X28" s="71"/>
      <c r="Y28" s="70">
        <v>34</v>
      </c>
      <c r="Z28" s="71">
        <v>34</v>
      </c>
      <c r="AA28" s="71">
        <v>35</v>
      </c>
      <c r="AB28" s="70">
        <v>0</v>
      </c>
      <c r="AC28" s="71"/>
      <c r="AD28" s="52"/>
      <c r="AE28" s="70">
        <v>0</v>
      </c>
      <c r="AF28" s="71"/>
      <c r="AG28" s="53"/>
      <c r="AH28" s="32"/>
      <c r="AI28"/>
      <c r="AJ28"/>
      <c r="AK28"/>
      <c r="AL28"/>
      <c r="AM28"/>
      <c r="AN28"/>
      <c r="AO28"/>
      <c r="AP28"/>
      <c r="AQ28" s="62"/>
    </row>
    <row r="29" spans="1:43" s="27" customFormat="1" x14ac:dyDescent="0.25">
      <c r="A29" s="48">
        <f>RANK(F29,F$10:F$251)</f>
        <v>19</v>
      </c>
      <c r="B29" s="78" t="s">
        <v>101</v>
      </c>
      <c r="C29" s="39" t="s">
        <v>18</v>
      </c>
      <c r="D29" s="39" t="s">
        <v>74</v>
      </c>
      <c r="E29" s="43" t="s">
        <v>80</v>
      </c>
      <c r="F29" s="97">
        <f>LARGE(G29:AG29,1)+LARGE(G29:AG29,2)+LARGE(G29:AG29,3)+LARGE(G29:AG29,4)+LARGE(G29:AG29,5)+LARGE(G29:AG29,6)</f>
        <v>209</v>
      </c>
      <c r="G29" s="99">
        <v>26</v>
      </c>
      <c r="H29" s="45">
        <v>37</v>
      </c>
      <c r="I29" s="49"/>
      <c r="J29" s="70">
        <v>37</v>
      </c>
      <c r="K29" s="71"/>
      <c r="L29" s="71"/>
      <c r="M29" s="70">
        <v>23</v>
      </c>
      <c r="N29" s="71">
        <v>27</v>
      </c>
      <c r="O29" s="71">
        <v>31</v>
      </c>
      <c r="P29" s="70">
        <v>19</v>
      </c>
      <c r="Q29" s="72"/>
      <c r="R29" s="52"/>
      <c r="S29" s="70">
        <v>33</v>
      </c>
      <c r="T29" s="71"/>
      <c r="U29" s="71"/>
      <c r="V29" s="70">
        <v>34</v>
      </c>
      <c r="W29" s="71">
        <v>36</v>
      </c>
      <c r="X29" s="52"/>
      <c r="Y29" s="70">
        <v>32</v>
      </c>
      <c r="Z29" s="71">
        <v>31</v>
      </c>
      <c r="AA29" s="71">
        <v>30</v>
      </c>
      <c r="AB29" s="70">
        <v>27</v>
      </c>
      <c r="AC29" s="71"/>
      <c r="AD29" s="52"/>
      <c r="AE29" s="70">
        <v>0</v>
      </c>
      <c r="AF29" s="71"/>
      <c r="AG29" s="53"/>
      <c r="AH29" s="32"/>
      <c r="AI29"/>
      <c r="AJ29"/>
      <c r="AK29"/>
      <c r="AL29"/>
      <c r="AM29"/>
      <c r="AN29"/>
      <c r="AO29"/>
      <c r="AP29"/>
      <c r="AQ29" s="62"/>
    </row>
    <row r="30" spans="1:43" s="27" customFormat="1" x14ac:dyDescent="0.25">
      <c r="A30" s="48">
        <f>RANK(F30,F$10:F$251)</f>
        <v>19</v>
      </c>
      <c r="B30" s="78" t="s">
        <v>101</v>
      </c>
      <c r="C30" s="39" t="s">
        <v>239</v>
      </c>
      <c r="D30" s="39" t="s">
        <v>77</v>
      </c>
      <c r="E30" s="43" t="s">
        <v>80</v>
      </c>
      <c r="F30" s="97">
        <f>LARGE(G30:AG30,1)+LARGE(G30:AG30,2)+LARGE(G30:AG30,3)+LARGE(G30:AG30,4)+LARGE(G30:AG30,5)+LARGE(G30:AG30,6)</f>
        <v>209</v>
      </c>
      <c r="G30" s="99">
        <v>35</v>
      </c>
      <c r="H30" s="45">
        <v>36</v>
      </c>
      <c r="I30" s="49"/>
      <c r="J30" s="70">
        <v>34</v>
      </c>
      <c r="K30" s="71"/>
      <c r="L30" s="71"/>
      <c r="M30" s="70">
        <v>0</v>
      </c>
      <c r="N30" s="72">
        <v>0</v>
      </c>
      <c r="O30" s="52">
        <v>0</v>
      </c>
      <c r="P30" s="70">
        <v>33</v>
      </c>
      <c r="Q30" s="72"/>
      <c r="R30" s="52"/>
      <c r="S30" s="70">
        <v>42</v>
      </c>
      <c r="T30" s="71"/>
      <c r="U30" s="71"/>
      <c r="V30" s="70">
        <v>29</v>
      </c>
      <c r="W30" s="71">
        <v>0</v>
      </c>
      <c r="X30" s="52"/>
      <c r="Y30" s="70">
        <v>0</v>
      </c>
      <c r="Z30" s="71">
        <v>0</v>
      </c>
      <c r="AA30" s="52">
        <v>0</v>
      </c>
      <c r="AB30" s="70">
        <v>0</v>
      </c>
      <c r="AC30" s="71"/>
      <c r="AD30" s="52"/>
      <c r="AE30" s="70">
        <v>0</v>
      </c>
      <c r="AF30" s="71"/>
      <c r="AG30" s="53"/>
      <c r="AH30" s="32"/>
      <c r="AI30"/>
      <c r="AJ30"/>
      <c r="AK30"/>
      <c r="AL30"/>
      <c r="AM30"/>
      <c r="AN30"/>
      <c r="AO30"/>
      <c r="AP30"/>
      <c r="AQ30" s="62"/>
    </row>
    <row r="31" spans="1:43" s="27" customFormat="1" x14ac:dyDescent="0.25">
      <c r="A31" s="48">
        <f>RANK(F31,F$10:F$251)</f>
        <v>22</v>
      </c>
      <c r="B31" s="78" t="s">
        <v>101</v>
      </c>
      <c r="C31" s="39" t="s">
        <v>55</v>
      </c>
      <c r="D31" s="39" t="s">
        <v>74</v>
      </c>
      <c r="E31" s="43" t="s">
        <v>80</v>
      </c>
      <c r="F31" s="97">
        <f>LARGE(G31:AG31,1)+LARGE(G31:AG31,2)+LARGE(G31:AG31,3)+LARGE(G31:AG31,4)+LARGE(G31:AG31,5)+LARGE(G31:AG31,6)</f>
        <v>208</v>
      </c>
      <c r="G31" s="99">
        <v>36</v>
      </c>
      <c r="H31" s="95">
        <v>37</v>
      </c>
      <c r="I31" s="49"/>
      <c r="J31" s="70">
        <v>0</v>
      </c>
      <c r="K31" s="71"/>
      <c r="L31" s="71"/>
      <c r="M31" s="70">
        <v>0</v>
      </c>
      <c r="N31" s="71">
        <v>0</v>
      </c>
      <c r="O31" s="71">
        <v>0</v>
      </c>
      <c r="P31" s="70">
        <v>25</v>
      </c>
      <c r="Q31" s="72"/>
      <c r="R31" s="118"/>
      <c r="S31" s="70">
        <v>38</v>
      </c>
      <c r="T31" s="71"/>
      <c r="U31" s="119"/>
      <c r="V31" s="70">
        <v>32</v>
      </c>
      <c r="W31" s="71">
        <v>34</v>
      </c>
      <c r="X31" s="119"/>
      <c r="Y31" s="70">
        <v>0</v>
      </c>
      <c r="Z31" s="71">
        <v>0</v>
      </c>
      <c r="AA31" s="52">
        <v>0</v>
      </c>
      <c r="AB31" s="70">
        <v>31</v>
      </c>
      <c r="AC31" s="71"/>
      <c r="AD31" s="119"/>
      <c r="AE31" s="70">
        <v>0</v>
      </c>
      <c r="AF31" s="71"/>
      <c r="AG31" s="73"/>
      <c r="AH31" s="32"/>
      <c r="AI31"/>
      <c r="AJ31"/>
      <c r="AK31"/>
      <c r="AL31"/>
      <c r="AM31"/>
      <c r="AN31"/>
      <c r="AO31"/>
      <c r="AP31"/>
      <c r="AQ31" s="62"/>
    </row>
    <row r="32" spans="1:43" s="27" customFormat="1" x14ac:dyDescent="0.25">
      <c r="A32" s="48">
        <f>RANK(F32,F$10:F$251)</f>
        <v>23</v>
      </c>
      <c r="B32" s="78" t="s">
        <v>101</v>
      </c>
      <c r="C32" s="39" t="s">
        <v>104</v>
      </c>
      <c r="D32" s="39" t="s">
        <v>75</v>
      </c>
      <c r="E32" s="43" t="s">
        <v>80</v>
      </c>
      <c r="F32" s="97">
        <f>LARGE(G32:AG32,1)+LARGE(G32:AG32,2)+LARGE(G32:AG32,3)+LARGE(G32:AG32,4)+LARGE(G32:AG32,5)+LARGE(G32:AG32,6)</f>
        <v>207</v>
      </c>
      <c r="G32" s="99">
        <v>38</v>
      </c>
      <c r="H32" s="45">
        <v>29</v>
      </c>
      <c r="I32" s="49"/>
      <c r="J32" s="70">
        <v>0</v>
      </c>
      <c r="K32" s="71"/>
      <c r="L32" s="71"/>
      <c r="M32" s="70">
        <v>31</v>
      </c>
      <c r="N32" s="72">
        <v>25</v>
      </c>
      <c r="O32" s="52">
        <v>35</v>
      </c>
      <c r="P32" s="70">
        <v>21</v>
      </c>
      <c r="Q32" s="72"/>
      <c r="R32" s="52"/>
      <c r="S32" s="70">
        <v>0</v>
      </c>
      <c r="T32" s="71"/>
      <c r="U32" s="71"/>
      <c r="V32" s="70">
        <v>34</v>
      </c>
      <c r="W32" s="71">
        <v>34</v>
      </c>
      <c r="X32" s="52"/>
      <c r="Y32" s="70">
        <v>31</v>
      </c>
      <c r="Z32" s="71">
        <v>30</v>
      </c>
      <c r="AA32" s="52">
        <v>33</v>
      </c>
      <c r="AB32" s="70">
        <v>33</v>
      </c>
      <c r="AC32" s="71"/>
      <c r="AD32" s="52"/>
      <c r="AE32" s="70">
        <v>0</v>
      </c>
      <c r="AF32" s="71"/>
      <c r="AG32" s="53"/>
      <c r="AH32" s="32"/>
      <c r="AI32"/>
      <c r="AJ32"/>
      <c r="AK32"/>
      <c r="AL32"/>
      <c r="AM32"/>
      <c r="AN32"/>
      <c r="AO32"/>
      <c r="AP32"/>
      <c r="AQ32" s="62"/>
    </row>
    <row r="33" spans="1:43" s="27" customFormat="1" x14ac:dyDescent="0.25">
      <c r="A33" s="48">
        <f>RANK(F33,F$10:F$251)</f>
        <v>23</v>
      </c>
      <c r="B33" s="78" t="s">
        <v>101</v>
      </c>
      <c r="C33" s="39" t="s">
        <v>48</v>
      </c>
      <c r="D33" s="39" t="s">
        <v>74</v>
      </c>
      <c r="E33" s="43" t="s">
        <v>80</v>
      </c>
      <c r="F33" s="97">
        <f>LARGE(G33:AG33,1)+LARGE(G33:AG33,2)+LARGE(G33:AG33,3)+LARGE(G33:AG33,4)+LARGE(G33:AG33,5)+LARGE(G33:AG33,6)</f>
        <v>207</v>
      </c>
      <c r="G33" s="99">
        <v>32</v>
      </c>
      <c r="H33" s="45">
        <v>32</v>
      </c>
      <c r="I33" s="49"/>
      <c r="J33" s="70">
        <v>0</v>
      </c>
      <c r="K33" s="71"/>
      <c r="L33" s="71"/>
      <c r="M33" s="70">
        <v>24</v>
      </c>
      <c r="N33" s="71">
        <v>23</v>
      </c>
      <c r="O33" s="71">
        <v>27</v>
      </c>
      <c r="P33" s="70">
        <v>0</v>
      </c>
      <c r="Q33" s="72"/>
      <c r="R33" s="52"/>
      <c r="S33" s="70">
        <v>29</v>
      </c>
      <c r="T33" s="71"/>
      <c r="U33" s="71"/>
      <c r="V33" s="70">
        <v>0</v>
      </c>
      <c r="W33" s="71">
        <v>0</v>
      </c>
      <c r="X33" s="71"/>
      <c r="Y33" s="70">
        <v>36</v>
      </c>
      <c r="Z33" s="71">
        <v>37</v>
      </c>
      <c r="AA33" s="71">
        <v>35</v>
      </c>
      <c r="AB33" s="70">
        <v>35</v>
      </c>
      <c r="AC33" s="71"/>
      <c r="AD33" s="52"/>
      <c r="AE33" s="70">
        <v>0</v>
      </c>
      <c r="AF33" s="71"/>
      <c r="AG33" s="53"/>
      <c r="AH33" s="32"/>
      <c r="AI33"/>
      <c r="AJ33"/>
      <c r="AK33"/>
      <c r="AL33"/>
      <c r="AM33"/>
      <c r="AN33"/>
      <c r="AO33"/>
      <c r="AP33"/>
      <c r="AQ33" s="62"/>
    </row>
    <row r="34" spans="1:43" s="27" customFormat="1" x14ac:dyDescent="0.25">
      <c r="A34" s="48">
        <f>RANK(F34,F$10:F$251)</f>
        <v>25</v>
      </c>
      <c r="B34" s="78" t="s">
        <v>101</v>
      </c>
      <c r="C34" s="39" t="s">
        <v>71</v>
      </c>
      <c r="D34" s="39" t="s">
        <v>76</v>
      </c>
      <c r="E34" s="43" t="s">
        <v>80</v>
      </c>
      <c r="F34" s="97">
        <f>LARGE(G34:AG34,1)+LARGE(G34:AG34,2)+LARGE(G34:AG34,3)+LARGE(G34:AG34,4)+LARGE(G34:AG34,5)+LARGE(G34:AG34,6)</f>
        <v>206</v>
      </c>
      <c r="G34" s="99">
        <v>34</v>
      </c>
      <c r="H34" s="45">
        <v>31</v>
      </c>
      <c r="I34" s="49"/>
      <c r="J34" s="70">
        <v>40</v>
      </c>
      <c r="K34" s="71"/>
      <c r="L34" s="71"/>
      <c r="M34" s="70">
        <v>0</v>
      </c>
      <c r="N34" s="71">
        <v>0</v>
      </c>
      <c r="O34" s="71">
        <v>0</v>
      </c>
      <c r="P34" s="70">
        <v>24</v>
      </c>
      <c r="Q34" s="72"/>
      <c r="R34" s="52"/>
      <c r="S34" s="70">
        <v>0</v>
      </c>
      <c r="T34" s="71"/>
      <c r="U34" s="71"/>
      <c r="V34" s="70">
        <v>0</v>
      </c>
      <c r="W34" s="71">
        <v>0</v>
      </c>
      <c r="X34" s="52"/>
      <c r="Y34" s="70">
        <v>36</v>
      </c>
      <c r="Z34" s="71">
        <v>31</v>
      </c>
      <c r="AA34" s="71">
        <v>26</v>
      </c>
      <c r="AB34" s="70">
        <v>34</v>
      </c>
      <c r="AC34" s="71"/>
      <c r="AD34" s="52"/>
      <c r="AE34" s="70">
        <v>0</v>
      </c>
      <c r="AF34" s="71"/>
      <c r="AG34" s="53"/>
      <c r="AH34" s="32"/>
      <c r="AI34"/>
      <c r="AJ34"/>
      <c r="AK34"/>
      <c r="AL34"/>
      <c r="AM34"/>
      <c r="AN34"/>
      <c r="AO34"/>
      <c r="AP34"/>
      <c r="AQ34" s="62"/>
    </row>
    <row r="35" spans="1:43" s="27" customFormat="1" x14ac:dyDescent="0.25">
      <c r="A35" s="48">
        <f>RANK(F35,F$10:F$251)</f>
        <v>25</v>
      </c>
      <c r="B35" s="78" t="s">
        <v>101</v>
      </c>
      <c r="C35" s="39" t="s">
        <v>245</v>
      </c>
      <c r="D35" s="101" t="s">
        <v>246</v>
      </c>
      <c r="E35" s="43"/>
      <c r="F35" s="97">
        <f>LARGE(G35:AG35,1)+LARGE(G35:AG35,2)+LARGE(G35:AG35,3)+LARGE(G35:AG35,4)+LARGE(G35:AG35,5)+LARGE(G35:AG35,6)</f>
        <v>206</v>
      </c>
      <c r="G35" s="99">
        <v>0</v>
      </c>
      <c r="H35" s="45">
        <v>0</v>
      </c>
      <c r="I35" s="49"/>
      <c r="J35" s="70">
        <v>33</v>
      </c>
      <c r="K35" s="71"/>
      <c r="L35" s="71"/>
      <c r="M35" s="70">
        <v>28</v>
      </c>
      <c r="N35" s="72">
        <v>21</v>
      </c>
      <c r="O35" s="52">
        <v>28</v>
      </c>
      <c r="P35" s="70">
        <v>26</v>
      </c>
      <c r="Q35" s="72"/>
      <c r="R35" s="52"/>
      <c r="S35" s="70">
        <v>23</v>
      </c>
      <c r="T35" s="71"/>
      <c r="U35" s="71"/>
      <c r="V35" s="70">
        <v>31</v>
      </c>
      <c r="W35" s="71">
        <v>37</v>
      </c>
      <c r="X35" s="52"/>
      <c r="Y35" s="70">
        <v>30</v>
      </c>
      <c r="Z35" s="71">
        <v>37</v>
      </c>
      <c r="AA35" s="52">
        <v>38</v>
      </c>
      <c r="AB35" s="70">
        <v>0</v>
      </c>
      <c r="AC35" s="71"/>
      <c r="AD35" s="52"/>
      <c r="AE35" s="70">
        <v>0</v>
      </c>
      <c r="AF35" s="71"/>
      <c r="AG35" s="53"/>
      <c r="AH35" s="32"/>
      <c r="AI35"/>
      <c r="AJ35"/>
      <c r="AK35"/>
      <c r="AL35"/>
      <c r="AM35"/>
      <c r="AN35"/>
      <c r="AO35"/>
      <c r="AP35"/>
      <c r="AQ35" s="62"/>
    </row>
    <row r="36" spans="1:43" s="27" customFormat="1" x14ac:dyDescent="0.25">
      <c r="A36" s="48">
        <f>RANK(F36,F$10:F$251)</f>
        <v>27</v>
      </c>
      <c r="B36" s="78" t="s">
        <v>101</v>
      </c>
      <c r="C36" s="39" t="s">
        <v>152</v>
      </c>
      <c r="D36" s="39" t="s">
        <v>77</v>
      </c>
      <c r="E36" s="43" t="s">
        <v>80</v>
      </c>
      <c r="F36" s="97">
        <f>LARGE(G36:AG36,1)+LARGE(G36:AG36,2)+LARGE(G36:AG36,3)+LARGE(G36:AG36,4)+LARGE(G36:AG36,5)+LARGE(G36:AG36,6)</f>
        <v>205</v>
      </c>
      <c r="G36" s="99">
        <v>41</v>
      </c>
      <c r="H36" s="45">
        <v>29</v>
      </c>
      <c r="I36" s="49"/>
      <c r="J36" s="70">
        <v>27</v>
      </c>
      <c r="K36" s="71"/>
      <c r="L36" s="71"/>
      <c r="M36" s="70">
        <v>25</v>
      </c>
      <c r="N36" s="71">
        <v>22</v>
      </c>
      <c r="O36" s="71">
        <v>30</v>
      </c>
      <c r="P36" s="70">
        <v>28</v>
      </c>
      <c r="Q36" s="72"/>
      <c r="R36" s="52"/>
      <c r="S36" s="70">
        <v>25</v>
      </c>
      <c r="T36" s="71"/>
      <c r="U36" s="71"/>
      <c r="V36" s="70">
        <v>33</v>
      </c>
      <c r="W36" s="71">
        <v>28</v>
      </c>
      <c r="X36" s="71"/>
      <c r="Y36" s="70">
        <v>38</v>
      </c>
      <c r="Z36" s="71">
        <v>25</v>
      </c>
      <c r="AA36" s="71">
        <v>30</v>
      </c>
      <c r="AB36" s="70">
        <v>33</v>
      </c>
      <c r="AC36" s="71"/>
      <c r="AD36" s="52"/>
      <c r="AE36" s="70">
        <v>0</v>
      </c>
      <c r="AF36" s="71"/>
      <c r="AG36" s="53"/>
      <c r="AH36" s="32"/>
      <c r="AI36"/>
      <c r="AJ36"/>
      <c r="AK36"/>
      <c r="AL36"/>
      <c r="AM36"/>
      <c r="AN36"/>
      <c r="AO36"/>
      <c r="AP36"/>
      <c r="AQ36" s="62"/>
    </row>
    <row r="37" spans="1:43" s="27" customFormat="1" x14ac:dyDescent="0.25">
      <c r="A37" s="48">
        <f>RANK(F37,F$10:F$251)</f>
        <v>27</v>
      </c>
      <c r="B37" s="78" t="s">
        <v>101</v>
      </c>
      <c r="C37" s="39" t="s">
        <v>67</v>
      </c>
      <c r="D37" s="39" t="s">
        <v>74</v>
      </c>
      <c r="E37" s="43" t="s">
        <v>80</v>
      </c>
      <c r="F37" s="97">
        <f>LARGE(G37:AG37,1)+LARGE(G37:AG37,2)+LARGE(G37:AG37,3)+LARGE(G37:AG37,4)+LARGE(G37:AG37,5)+LARGE(G37:AG37,6)</f>
        <v>205</v>
      </c>
      <c r="G37" s="99">
        <v>34</v>
      </c>
      <c r="H37" s="45">
        <v>31</v>
      </c>
      <c r="I37" s="49"/>
      <c r="J37" s="70">
        <v>36</v>
      </c>
      <c r="K37" s="71"/>
      <c r="L37" s="71"/>
      <c r="M37" s="70">
        <v>31</v>
      </c>
      <c r="N37" s="71">
        <v>25</v>
      </c>
      <c r="O37" s="71">
        <v>0</v>
      </c>
      <c r="P37" s="70">
        <v>0</v>
      </c>
      <c r="Q37" s="72"/>
      <c r="R37" s="52"/>
      <c r="S37" s="70">
        <v>0</v>
      </c>
      <c r="T37" s="71"/>
      <c r="U37" s="71"/>
      <c r="V37" s="70">
        <v>36</v>
      </c>
      <c r="W37" s="71">
        <v>34</v>
      </c>
      <c r="X37" s="71"/>
      <c r="Y37" s="70">
        <v>33</v>
      </c>
      <c r="Z37" s="71">
        <v>32</v>
      </c>
      <c r="AA37" s="71">
        <v>30</v>
      </c>
      <c r="AB37" s="70">
        <v>29</v>
      </c>
      <c r="AC37" s="71"/>
      <c r="AD37" s="52"/>
      <c r="AE37" s="70">
        <v>0</v>
      </c>
      <c r="AF37" s="71"/>
      <c r="AG37" s="53"/>
      <c r="AH37" s="32"/>
      <c r="AI37"/>
      <c r="AJ37"/>
      <c r="AK37"/>
      <c r="AL37"/>
      <c r="AM37"/>
      <c r="AN37"/>
      <c r="AO37"/>
      <c r="AP37"/>
      <c r="AQ37" s="62"/>
    </row>
    <row r="38" spans="1:43" s="27" customFormat="1" x14ac:dyDescent="0.25">
      <c r="A38" s="48">
        <f>RANK(F38,F$10:F$251)</f>
        <v>29</v>
      </c>
      <c r="B38" s="78" t="s">
        <v>101</v>
      </c>
      <c r="C38" s="39" t="s">
        <v>17</v>
      </c>
      <c r="D38" s="39" t="s">
        <v>74</v>
      </c>
      <c r="E38" s="43" t="s">
        <v>80</v>
      </c>
      <c r="F38" s="97">
        <f>LARGE(G38:AG38,1)+LARGE(G38:AG38,2)+LARGE(G38:AG38,3)+LARGE(G38:AG38,4)+LARGE(G38:AG38,5)+LARGE(G38:AG38,6)</f>
        <v>203</v>
      </c>
      <c r="G38" s="99">
        <v>32</v>
      </c>
      <c r="H38" s="45">
        <v>31</v>
      </c>
      <c r="I38" s="49"/>
      <c r="J38" s="70">
        <v>31</v>
      </c>
      <c r="K38" s="71"/>
      <c r="L38" s="71"/>
      <c r="M38" s="70">
        <v>27</v>
      </c>
      <c r="N38" s="72">
        <v>29</v>
      </c>
      <c r="O38" s="52">
        <v>33</v>
      </c>
      <c r="P38" s="70">
        <v>35</v>
      </c>
      <c r="Q38" s="72"/>
      <c r="R38" s="52"/>
      <c r="S38" s="70">
        <v>29</v>
      </c>
      <c r="T38" s="71"/>
      <c r="U38" s="71"/>
      <c r="V38" s="70">
        <v>0</v>
      </c>
      <c r="W38" s="71">
        <v>0</v>
      </c>
      <c r="X38" s="71"/>
      <c r="Y38" s="70">
        <v>34</v>
      </c>
      <c r="Z38" s="71">
        <v>33</v>
      </c>
      <c r="AA38" s="52">
        <v>36</v>
      </c>
      <c r="AB38" s="70">
        <v>0</v>
      </c>
      <c r="AC38" s="71"/>
      <c r="AD38" s="71"/>
      <c r="AE38" s="70">
        <v>0</v>
      </c>
      <c r="AF38" s="71"/>
      <c r="AG38" s="53"/>
      <c r="AH38" s="32"/>
      <c r="AI38"/>
      <c r="AJ38" s="106"/>
      <c r="AK38" s="106"/>
      <c r="AL38" s="106"/>
      <c r="AM38" s="106"/>
      <c r="AN38" s="106"/>
      <c r="AO38" s="106"/>
      <c r="AP38" s="106"/>
      <c r="AQ38" s="62"/>
    </row>
    <row r="39" spans="1:43" s="27" customFormat="1" x14ac:dyDescent="0.25">
      <c r="A39" s="48">
        <f>RANK(F39,F$10:F$251)</f>
        <v>29</v>
      </c>
      <c r="B39" s="78" t="s">
        <v>101</v>
      </c>
      <c r="C39" s="39" t="s">
        <v>159</v>
      </c>
      <c r="D39" s="39" t="s">
        <v>76</v>
      </c>
      <c r="E39" s="43" t="s">
        <v>80</v>
      </c>
      <c r="F39" s="97">
        <f>LARGE(G39:AG39,1)+LARGE(G39:AG39,2)+LARGE(G39:AG39,3)+LARGE(G39:AG39,4)+LARGE(G39:AG39,5)+LARGE(G39:AG39,6)</f>
        <v>203</v>
      </c>
      <c r="G39" s="99">
        <v>28</v>
      </c>
      <c r="H39" s="45">
        <v>35</v>
      </c>
      <c r="I39" s="49"/>
      <c r="J39" s="70">
        <v>0</v>
      </c>
      <c r="K39" s="71"/>
      <c r="L39" s="71"/>
      <c r="M39" s="70">
        <v>32</v>
      </c>
      <c r="N39" s="71">
        <v>32</v>
      </c>
      <c r="O39" s="71">
        <v>26</v>
      </c>
      <c r="P39" s="70">
        <v>34</v>
      </c>
      <c r="Q39" s="72"/>
      <c r="R39" s="52"/>
      <c r="S39" s="70">
        <v>35</v>
      </c>
      <c r="T39" s="71"/>
      <c r="U39" s="52"/>
      <c r="V39" s="70">
        <v>0</v>
      </c>
      <c r="W39" s="71">
        <v>0</v>
      </c>
      <c r="X39" s="52"/>
      <c r="Y39" s="70">
        <v>35</v>
      </c>
      <c r="Z39" s="71">
        <v>26</v>
      </c>
      <c r="AA39" s="71">
        <v>32</v>
      </c>
      <c r="AB39" s="70">
        <v>0</v>
      </c>
      <c r="AC39" s="71"/>
      <c r="AD39" s="52"/>
      <c r="AE39" s="70">
        <v>0</v>
      </c>
      <c r="AF39" s="71"/>
      <c r="AG39" s="53"/>
      <c r="AH39" s="32"/>
      <c r="AI39"/>
      <c r="AJ39"/>
      <c r="AK39"/>
      <c r="AL39"/>
      <c r="AM39"/>
      <c r="AN39"/>
      <c r="AO39"/>
      <c r="AP39"/>
      <c r="AQ39" s="62"/>
    </row>
    <row r="40" spans="1:43" s="27" customFormat="1" x14ac:dyDescent="0.25">
      <c r="A40" s="48">
        <f>RANK(F40,F$10:F$251)</f>
        <v>29</v>
      </c>
      <c r="B40" s="78" t="s">
        <v>101</v>
      </c>
      <c r="C40" s="39" t="s">
        <v>28</v>
      </c>
      <c r="D40" s="39" t="s">
        <v>76</v>
      </c>
      <c r="E40" s="43" t="s">
        <v>80</v>
      </c>
      <c r="F40" s="97">
        <f>LARGE(G40:AG40,1)+LARGE(G40:AG40,2)+LARGE(G40:AG40,3)+LARGE(G40:AG40,4)+LARGE(G40:AG40,5)+LARGE(G40:AG40,6)</f>
        <v>203</v>
      </c>
      <c r="G40" s="99">
        <v>30</v>
      </c>
      <c r="H40" s="45">
        <v>32</v>
      </c>
      <c r="I40" s="49"/>
      <c r="J40" s="70">
        <v>35</v>
      </c>
      <c r="K40" s="71"/>
      <c r="L40" s="71"/>
      <c r="M40" s="70">
        <v>28</v>
      </c>
      <c r="N40" s="71">
        <v>27</v>
      </c>
      <c r="O40" s="71">
        <v>30</v>
      </c>
      <c r="P40" s="70">
        <v>0</v>
      </c>
      <c r="Q40" s="72"/>
      <c r="R40" s="52"/>
      <c r="S40" s="70">
        <v>0</v>
      </c>
      <c r="T40" s="71"/>
      <c r="U40" s="71"/>
      <c r="V40" s="70">
        <v>32</v>
      </c>
      <c r="W40" s="71">
        <v>35</v>
      </c>
      <c r="X40" s="71"/>
      <c r="Y40" s="70">
        <v>37</v>
      </c>
      <c r="Z40" s="71">
        <v>27</v>
      </c>
      <c r="AA40" s="71">
        <v>32</v>
      </c>
      <c r="AB40" s="70">
        <v>32</v>
      </c>
      <c r="AC40" s="71"/>
      <c r="AD40" s="52"/>
      <c r="AE40" s="70">
        <v>0</v>
      </c>
      <c r="AF40" s="71"/>
      <c r="AG40" s="53"/>
      <c r="AH40" s="32"/>
      <c r="AI40"/>
      <c r="AJ40"/>
      <c r="AK40"/>
      <c r="AL40"/>
      <c r="AM40"/>
      <c r="AN40"/>
      <c r="AO40"/>
      <c r="AP40"/>
      <c r="AQ40" s="62"/>
    </row>
    <row r="41" spans="1:43" s="27" customFormat="1" x14ac:dyDescent="0.25">
      <c r="A41" s="48">
        <f>RANK(F41,F$10:F$251)</f>
        <v>32</v>
      </c>
      <c r="B41" s="78" t="s">
        <v>101</v>
      </c>
      <c r="C41" s="39" t="s">
        <v>26</v>
      </c>
      <c r="D41" s="39" t="s">
        <v>74</v>
      </c>
      <c r="E41" s="43" t="s">
        <v>80</v>
      </c>
      <c r="F41" s="97">
        <f>LARGE(G41:AG41,1)+LARGE(G41:AG41,2)+LARGE(G41:AG41,3)+LARGE(G41:AG41,4)+LARGE(G41:AG41,5)+LARGE(G41:AG41,6)</f>
        <v>202</v>
      </c>
      <c r="G41" s="99">
        <v>33</v>
      </c>
      <c r="H41" s="45">
        <v>38</v>
      </c>
      <c r="I41" s="49"/>
      <c r="J41" s="70">
        <v>0</v>
      </c>
      <c r="K41" s="71"/>
      <c r="L41" s="71"/>
      <c r="M41" s="70">
        <v>28</v>
      </c>
      <c r="N41" s="71">
        <v>28</v>
      </c>
      <c r="O41" s="71">
        <v>31</v>
      </c>
      <c r="P41" s="70">
        <v>0</v>
      </c>
      <c r="Q41" s="71"/>
      <c r="R41" s="71"/>
      <c r="S41" s="70">
        <v>32</v>
      </c>
      <c r="T41" s="71"/>
      <c r="U41" s="71"/>
      <c r="V41" s="70">
        <v>33</v>
      </c>
      <c r="W41" s="71">
        <v>33</v>
      </c>
      <c r="X41" s="71"/>
      <c r="Y41" s="70">
        <v>33</v>
      </c>
      <c r="Z41" s="71">
        <v>31</v>
      </c>
      <c r="AA41" s="71">
        <v>30</v>
      </c>
      <c r="AB41" s="70">
        <v>0</v>
      </c>
      <c r="AC41" s="71"/>
      <c r="AD41" s="52"/>
      <c r="AE41" s="70">
        <v>0</v>
      </c>
      <c r="AF41" s="71"/>
      <c r="AG41" s="53"/>
      <c r="AH41" s="32"/>
      <c r="AI41"/>
      <c r="AJ41"/>
      <c r="AK41"/>
      <c r="AL41"/>
      <c r="AM41"/>
      <c r="AN41"/>
      <c r="AO41"/>
      <c r="AP41"/>
      <c r="AQ41" s="62"/>
    </row>
    <row r="42" spans="1:43" s="27" customFormat="1" x14ac:dyDescent="0.25">
      <c r="A42" s="48">
        <f>RANK(F42,F$10:F$251)</f>
        <v>32</v>
      </c>
      <c r="B42" s="78" t="s">
        <v>101</v>
      </c>
      <c r="C42" s="39" t="s">
        <v>110</v>
      </c>
      <c r="D42" s="39" t="s">
        <v>74</v>
      </c>
      <c r="E42" s="43" t="s">
        <v>80</v>
      </c>
      <c r="F42" s="97">
        <f>LARGE(G42:AG42,1)+LARGE(G42:AG42,2)+LARGE(G42:AG42,3)+LARGE(G42:AG42,4)+LARGE(G42:AG42,5)+LARGE(G42:AG42,6)</f>
        <v>202</v>
      </c>
      <c r="G42" s="99">
        <v>29</v>
      </c>
      <c r="H42" s="45">
        <v>38</v>
      </c>
      <c r="I42" s="49"/>
      <c r="J42" s="70">
        <v>34</v>
      </c>
      <c r="K42" s="71"/>
      <c r="L42" s="71"/>
      <c r="M42" s="70">
        <v>0</v>
      </c>
      <c r="N42" s="71">
        <v>0</v>
      </c>
      <c r="O42" s="71">
        <v>0</v>
      </c>
      <c r="P42" s="70">
        <v>31</v>
      </c>
      <c r="Q42" s="72"/>
      <c r="R42" s="52"/>
      <c r="S42" s="70">
        <v>0</v>
      </c>
      <c r="T42" s="71"/>
      <c r="U42" s="71"/>
      <c r="V42" s="70">
        <v>27</v>
      </c>
      <c r="W42" s="71">
        <v>35</v>
      </c>
      <c r="X42" s="52"/>
      <c r="Y42" s="70">
        <v>34</v>
      </c>
      <c r="Z42" s="71">
        <v>30</v>
      </c>
      <c r="AA42" s="71">
        <v>0</v>
      </c>
      <c r="AB42" s="70">
        <v>27</v>
      </c>
      <c r="AC42" s="71"/>
      <c r="AD42" s="52"/>
      <c r="AE42" s="70">
        <v>0</v>
      </c>
      <c r="AF42" s="71"/>
      <c r="AG42" s="53"/>
      <c r="AH42" s="32"/>
      <c r="AI42" s="106"/>
      <c r="AJ42" s="106"/>
      <c r="AK42" s="106"/>
      <c r="AL42" s="106"/>
      <c r="AM42" s="106"/>
      <c r="AN42" s="106"/>
      <c r="AO42" s="106"/>
      <c r="AP42" s="106"/>
      <c r="AQ42" s="62"/>
    </row>
    <row r="43" spans="1:43" s="27" customFormat="1" x14ac:dyDescent="0.25">
      <c r="A43" s="48">
        <f>RANK(F43,F$10:F$251)</f>
        <v>32</v>
      </c>
      <c r="B43" s="78" t="s">
        <v>101</v>
      </c>
      <c r="C43" s="39" t="s">
        <v>45</v>
      </c>
      <c r="D43" s="39" t="s">
        <v>73</v>
      </c>
      <c r="E43" s="43" t="s">
        <v>80</v>
      </c>
      <c r="F43" s="97">
        <f>LARGE(G43:AG43,1)+LARGE(G43:AG43,2)+LARGE(G43:AG43,3)+LARGE(G43:AG43,4)+LARGE(G43:AG43,5)+LARGE(G43:AG43,6)</f>
        <v>202</v>
      </c>
      <c r="G43" s="99">
        <v>0</v>
      </c>
      <c r="H43" s="45">
        <v>0</v>
      </c>
      <c r="I43" s="49"/>
      <c r="J43" s="70">
        <v>0</v>
      </c>
      <c r="K43" s="71"/>
      <c r="L43" s="71"/>
      <c r="M43" s="70">
        <v>23</v>
      </c>
      <c r="N43" s="71">
        <v>29</v>
      </c>
      <c r="O43" s="71">
        <v>31</v>
      </c>
      <c r="P43" s="70">
        <v>0</v>
      </c>
      <c r="Q43" s="72"/>
      <c r="R43" s="52"/>
      <c r="S43" s="70">
        <v>0</v>
      </c>
      <c r="T43" s="71"/>
      <c r="U43" s="71"/>
      <c r="V43" s="70">
        <v>35</v>
      </c>
      <c r="W43" s="71">
        <v>27</v>
      </c>
      <c r="X43" s="71"/>
      <c r="Y43" s="70">
        <v>35</v>
      </c>
      <c r="Z43" s="71">
        <v>34</v>
      </c>
      <c r="AA43" s="71">
        <v>31</v>
      </c>
      <c r="AB43" s="70">
        <v>36</v>
      </c>
      <c r="AC43" s="71"/>
      <c r="AD43" s="52"/>
      <c r="AE43" s="70">
        <v>0</v>
      </c>
      <c r="AF43" s="71"/>
      <c r="AG43" s="53"/>
      <c r="AH43" s="32"/>
      <c r="AI43"/>
      <c r="AJ43"/>
      <c r="AK43"/>
      <c r="AL43"/>
      <c r="AM43"/>
      <c r="AN43"/>
      <c r="AO43"/>
      <c r="AP43"/>
      <c r="AQ43" s="62"/>
    </row>
    <row r="44" spans="1:43" s="27" customFormat="1" x14ac:dyDescent="0.25">
      <c r="A44" s="48">
        <f>RANK(F44,F$10:F$251)</f>
        <v>32</v>
      </c>
      <c r="B44" s="78" t="s">
        <v>101</v>
      </c>
      <c r="C44" s="39" t="s">
        <v>53</v>
      </c>
      <c r="D44" s="39" t="s">
        <v>76</v>
      </c>
      <c r="E44" s="43" t="s">
        <v>80</v>
      </c>
      <c r="F44" s="97">
        <f>LARGE(G44:AG44,1)+LARGE(G44:AG44,2)+LARGE(G44:AG44,3)+LARGE(G44:AG44,4)+LARGE(G44:AG44,5)+LARGE(G44:AG44,6)</f>
        <v>202</v>
      </c>
      <c r="G44" s="99">
        <v>0</v>
      </c>
      <c r="H44" s="45">
        <v>0</v>
      </c>
      <c r="I44" s="49"/>
      <c r="J44" s="70">
        <v>40</v>
      </c>
      <c r="K44" s="71"/>
      <c r="L44" s="71"/>
      <c r="M44" s="70">
        <v>0</v>
      </c>
      <c r="N44" s="71">
        <v>0</v>
      </c>
      <c r="O44" s="71">
        <v>0</v>
      </c>
      <c r="P44" s="70">
        <v>29</v>
      </c>
      <c r="Q44" s="72"/>
      <c r="R44" s="52"/>
      <c r="S44" s="70">
        <v>0</v>
      </c>
      <c r="T44" s="71"/>
      <c r="U44" s="71"/>
      <c r="V44" s="70">
        <v>0</v>
      </c>
      <c r="W44" s="71">
        <v>0</v>
      </c>
      <c r="X44" s="52"/>
      <c r="Y44" s="70">
        <v>38</v>
      </c>
      <c r="Z44" s="71">
        <v>29</v>
      </c>
      <c r="AA44" s="71">
        <v>35</v>
      </c>
      <c r="AB44" s="70">
        <v>31</v>
      </c>
      <c r="AC44" s="71"/>
      <c r="AD44" s="52"/>
      <c r="AE44" s="70">
        <v>0</v>
      </c>
      <c r="AF44" s="71"/>
      <c r="AG44" s="53"/>
      <c r="AH44" s="32"/>
      <c r="AI44"/>
      <c r="AJ44"/>
      <c r="AK44"/>
      <c r="AL44"/>
      <c r="AM44"/>
      <c r="AN44"/>
      <c r="AO44"/>
      <c r="AP44"/>
      <c r="AQ44" s="62"/>
    </row>
    <row r="45" spans="1:43" s="27" customFormat="1" x14ac:dyDescent="0.25">
      <c r="A45" s="48">
        <f>RANK(F45,F$10:F$251)</f>
        <v>36</v>
      </c>
      <c r="B45" s="78" t="s">
        <v>101</v>
      </c>
      <c r="C45" s="39" t="s">
        <v>142</v>
      </c>
      <c r="D45" s="39" t="s">
        <v>73</v>
      </c>
      <c r="E45" s="43" t="s">
        <v>80</v>
      </c>
      <c r="F45" s="97">
        <f>LARGE(G45:AG45,1)+LARGE(G45:AG45,2)+LARGE(G45:AG45,3)+LARGE(G45:AG45,4)+LARGE(G45:AG45,5)+LARGE(G45:AG45,6)</f>
        <v>201</v>
      </c>
      <c r="G45" s="99">
        <v>29</v>
      </c>
      <c r="H45" s="45">
        <v>37</v>
      </c>
      <c r="I45" s="49"/>
      <c r="J45" s="70">
        <v>34</v>
      </c>
      <c r="K45" s="71"/>
      <c r="L45" s="71"/>
      <c r="M45" s="70">
        <v>29</v>
      </c>
      <c r="N45" s="72">
        <v>29</v>
      </c>
      <c r="O45" s="52">
        <v>28</v>
      </c>
      <c r="P45" s="70">
        <v>37</v>
      </c>
      <c r="Q45" s="72"/>
      <c r="R45" s="52"/>
      <c r="S45" s="70">
        <v>30</v>
      </c>
      <c r="T45" s="71"/>
      <c r="U45" s="71"/>
      <c r="V45" s="70">
        <v>0</v>
      </c>
      <c r="W45" s="71">
        <v>0</v>
      </c>
      <c r="X45" s="71"/>
      <c r="Y45" s="70">
        <v>25</v>
      </c>
      <c r="Z45" s="71">
        <v>32</v>
      </c>
      <c r="AA45" s="52">
        <v>31</v>
      </c>
      <c r="AB45" s="70">
        <v>19</v>
      </c>
      <c r="AC45" s="71"/>
      <c r="AD45" s="52"/>
      <c r="AE45" s="70">
        <v>0</v>
      </c>
      <c r="AF45" s="71"/>
      <c r="AG45" s="53"/>
      <c r="AH45" s="32"/>
      <c r="AI45"/>
      <c r="AJ45"/>
      <c r="AK45"/>
      <c r="AL45"/>
      <c r="AM45"/>
      <c r="AN45"/>
      <c r="AO45"/>
      <c r="AP45"/>
      <c r="AQ45" s="62"/>
    </row>
    <row r="46" spans="1:43" s="27" customFormat="1" x14ac:dyDescent="0.25">
      <c r="A46" s="48">
        <f>RANK(F46,F$10:F$251)</f>
        <v>36</v>
      </c>
      <c r="B46" s="78" t="s">
        <v>101</v>
      </c>
      <c r="C46" s="39" t="s">
        <v>109</v>
      </c>
      <c r="D46" s="39" t="s">
        <v>76</v>
      </c>
      <c r="E46" s="43" t="s">
        <v>80</v>
      </c>
      <c r="F46" s="97">
        <f>LARGE(G46:AG46,1)+LARGE(G46:AG46,2)+LARGE(G46:AG46,3)+LARGE(G46:AG46,4)+LARGE(G46:AG46,5)+LARGE(G46:AG46,6)</f>
        <v>201</v>
      </c>
      <c r="G46" s="99">
        <v>36</v>
      </c>
      <c r="H46" s="45">
        <v>37</v>
      </c>
      <c r="I46" s="49"/>
      <c r="J46" s="70">
        <v>17</v>
      </c>
      <c r="K46" s="71"/>
      <c r="L46" s="71"/>
      <c r="M46" s="70">
        <v>0</v>
      </c>
      <c r="N46" s="71">
        <v>0</v>
      </c>
      <c r="O46" s="71">
        <v>0</v>
      </c>
      <c r="P46" s="70">
        <v>27</v>
      </c>
      <c r="Q46" s="72"/>
      <c r="R46" s="52"/>
      <c r="S46" s="70">
        <v>0</v>
      </c>
      <c r="T46" s="71"/>
      <c r="U46" s="71"/>
      <c r="V46" s="70">
        <v>0</v>
      </c>
      <c r="W46" s="71">
        <v>0</v>
      </c>
      <c r="X46" s="52"/>
      <c r="Y46" s="70">
        <v>32</v>
      </c>
      <c r="Z46" s="71">
        <v>32</v>
      </c>
      <c r="AA46" s="71">
        <v>37</v>
      </c>
      <c r="AB46" s="70">
        <v>0</v>
      </c>
      <c r="AC46" s="71"/>
      <c r="AD46" s="52"/>
      <c r="AE46" s="70">
        <v>0</v>
      </c>
      <c r="AF46" s="71"/>
      <c r="AG46" s="53"/>
      <c r="AH46" s="32"/>
      <c r="AI46"/>
      <c r="AJ46"/>
      <c r="AK46"/>
      <c r="AL46"/>
      <c r="AM46"/>
      <c r="AN46"/>
      <c r="AO46"/>
      <c r="AP46"/>
      <c r="AQ46" s="62"/>
    </row>
    <row r="47" spans="1:43" s="27" customFormat="1" x14ac:dyDescent="0.25">
      <c r="A47" s="48">
        <f>RANK(F47,F$10:F$251)</f>
        <v>38</v>
      </c>
      <c r="B47" s="78" t="s">
        <v>101</v>
      </c>
      <c r="C47" s="39" t="s">
        <v>133</v>
      </c>
      <c r="D47" s="39" t="s">
        <v>188</v>
      </c>
      <c r="E47" s="43" t="s">
        <v>82</v>
      </c>
      <c r="F47" s="97">
        <f>LARGE(G47:AG47,1)+LARGE(G47:AG47,2)+LARGE(G47:AG47,3)+LARGE(G47:AG47,4)+LARGE(G47:AG47,5)+LARGE(G47:AG47,6)</f>
        <v>200</v>
      </c>
      <c r="G47" s="99">
        <v>33</v>
      </c>
      <c r="H47" s="45">
        <v>31</v>
      </c>
      <c r="I47" s="49"/>
      <c r="J47" s="70">
        <v>0</v>
      </c>
      <c r="K47" s="71"/>
      <c r="L47" s="71"/>
      <c r="M47" s="70">
        <v>23</v>
      </c>
      <c r="N47" s="71">
        <v>28</v>
      </c>
      <c r="O47" s="71">
        <v>30</v>
      </c>
      <c r="P47" s="70">
        <v>0</v>
      </c>
      <c r="Q47" s="71"/>
      <c r="R47" s="71"/>
      <c r="S47" s="70">
        <v>0</v>
      </c>
      <c r="T47" s="71"/>
      <c r="U47" s="71"/>
      <c r="V47" s="70">
        <v>0</v>
      </c>
      <c r="W47" s="71">
        <v>0</v>
      </c>
      <c r="X47" s="71"/>
      <c r="Y47" s="70">
        <v>33</v>
      </c>
      <c r="Z47" s="71">
        <v>36</v>
      </c>
      <c r="AA47" s="71">
        <v>37</v>
      </c>
      <c r="AB47" s="70">
        <v>0</v>
      </c>
      <c r="AC47" s="71"/>
      <c r="AD47" s="52"/>
      <c r="AE47" s="70">
        <v>0</v>
      </c>
      <c r="AF47" s="71"/>
      <c r="AG47" s="73"/>
      <c r="AH47" s="32"/>
      <c r="AI47"/>
      <c r="AJ47"/>
      <c r="AK47"/>
      <c r="AL47"/>
      <c r="AM47"/>
      <c r="AN47"/>
      <c r="AO47"/>
      <c r="AP47"/>
      <c r="AQ47" s="62"/>
    </row>
    <row r="48" spans="1:43" s="27" customFormat="1" x14ac:dyDescent="0.25">
      <c r="A48" s="48">
        <f>RANK(F48,F$10:F$251)</f>
        <v>38</v>
      </c>
      <c r="B48" s="78" t="s">
        <v>101</v>
      </c>
      <c r="C48" s="39" t="s">
        <v>39</v>
      </c>
      <c r="D48" s="39" t="s">
        <v>74</v>
      </c>
      <c r="E48" s="43" t="s">
        <v>80</v>
      </c>
      <c r="F48" s="97">
        <f>LARGE(G48:AG48,1)+LARGE(G48:AG48,2)+LARGE(G48:AG48,3)+LARGE(G48:AG48,4)+LARGE(G48:AG48,5)+LARGE(G48:AG48,6)</f>
        <v>200</v>
      </c>
      <c r="G48" s="99">
        <v>26</v>
      </c>
      <c r="H48" s="45">
        <v>39</v>
      </c>
      <c r="I48" s="49"/>
      <c r="J48" s="70">
        <v>31</v>
      </c>
      <c r="K48" s="71"/>
      <c r="L48" s="71"/>
      <c r="M48" s="70">
        <v>0</v>
      </c>
      <c r="N48" s="72">
        <v>0</v>
      </c>
      <c r="O48" s="52">
        <v>0</v>
      </c>
      <c r="P48" s="70">
        <v>20</v>
      </c>
      <c r="Q48" s="72"/>
      <c r="R48" s="52"/>
      <c r="S48" s="70">
        <v>29</v>
      </c>
      <c r="T48" s="71"/>
      <c r="U48" s="71"/>
      <c r="V48" s="70">
        <v>39</v>
      </c>
      <c r="W48" s="71">
        <v>16</v>
      </c>
      <c r="X48" s="71"/>
      <c r="Y48" s="70">
        <v>20</v>
      </c>
      <c r="Z48" s="71">
        <v>29</v>
      </c>
      <c r="AA48" s="52">
        <v>30</v>
      </c>
      <c r="AB48" s="70">
        <v>32</v>
      </c>
      <c r="AC48" s="71"/>
      <c r="AD48" s="52"/>
      <c r="AE48" s="70">
        <v>0</v>
      </c>
      <c r="AF48" s="71"/>
      <c r="AG48" s="53"/>
      <c r="AH48" s="32"/>
      <c r="AI48"/>
      <c r="AJ48"/>
      <c r="AK48"/>
      <c r="AL48"/>
      <c r="AM48"/>
      <c r="AN48"/>
      <c r="AO48"/>
      <c r="AP48"/>
      <c r="AQ48" s="62"/>
    </row>
    <row r="49" spans="1:43" s="27" customFormat="1" x14ac:dyDescent="0.25">
      <c r="A49" s="48">
        <f>RANK(F49,F$10:F$251)</f>
        <v>40</v>
      </c>
      <c r="B49" s="78" t="s">
        <v>101</v>
      </c>
      <c r="C49" s="39" t="s">
        <v>20</v>
      </c>
      <c r="D49" s="39" t="s">
        <v>74</v>
      </c>
      <c r="E49" s="43" t="s">
        <v>80</v>
      </c>
      <c r="F49" s="97">
        <f>LARGE(G49:AG49,1)+LARGE(G49:AG49,2)+LARGE(G49:AG49,3)+LARGE(G49:AG49,4)+LARGE(G49:AG49,5)+LARGE(G49:AG49,6)</f>
        <v>199</v>
      </c>
      <c r="G49" s="99">
        <v>36</v>
      </c>
      <c r="H49" s="45">
        <v>25</v>
      </c>
      <c r="I49" s="49"/>
      <c r="J49" s="70">
        <v>0</v>
      </c>
      <c r="K49" s="71"/>
      <c r="L49" s="71"/>
      <c r="M49" s="70">
        <v>26</v>
      </c>
      <c r="N49" s="71">
        <v>25</v>
      </c>
      <c r="O49" s="71">
        <v>31</v>
      </c>
      <c r="P49" s="70">
        <v>31</v>
      </c>
      <c r="Q49" s="72"/>
      <c r="R49" s="52"/>
      <c r="S49" s="70">
        <v>0</v>
      </c>
      <c r="T49" s="71"/>
      <c r="U49" s="71"/>
      <c r="V49" s="70">
        <v>35</v>
      </c>
      <c r="W49" s="71">
        <v>34</v>
      </c>
      <c r="X49" s="71"/>
      <c r="Y49" s="70">
        <v>29</v>
      </c>
      <c r="Z49" s="71">
        <v>26</v>
      </c>
      <c r="AA49" s="71">
        <v>32</v>
      </c>
      <c r="AB49" s="70">
        <v>0</v>
      </c>
      <c r="AC49" s="71"/>
      <c r="AD49" s="52"/>
      <c r="AE49" s="70">
        <v>0</v>
      </c>
      <c r="AF49" s="71"/>
      <c r="AG49" s="53"/>
      <c r="AH49" s="32"/>
      <c r="AI49"/>
      <c r="AJ49"/>
      <c r="AK49"/>
      <c r="AL49"/>
      <c r="AM49"/>
      <c r="AN49"/>
      <c r="AO49"/>
      <c r="AP49"/>
      <c r="AQ49" s="62"/>
    </row>
    <row r="50" spans="1:43" s="27" customFormat="1" x14ac:dyDescent="0.25">
      <c r="A50" s="48">
        <f>RANK(F50,F$10:F$251)</f>
        <v>41</v>
      </c>
      <c r="B50" s="78" t="s">
        <v>101</v>
      </c>
      <c r="C50" s="39" t="s">
        <v>57</v>
      </c>
      <c r="D50" s="39" t="s">
        <v>76</v>
      </c>
      <c r="E50" s="43" t="s">
        <v>80</v>
      </c>
      <c r="F50" s="97">
        <f>LARGE(G50:AG50,1)+LARGE(G50:AG50,2)+LARGE(G50:AG50,3)+LARGE(G50:AG50,4)+LARGE(G50:AG50,5)+LARGE(G50:AG50,6)</f>
        <v>198</v>
      </c>
      <c r="G50" s="99">
        <v>27</v>
      </c>
      <c r="H50" s="45">
        <v>33</v>
      </c>
      <c r="I50" s="49"/>
      <c r="J50" s="70">
        <v>36</v>
      </c>
      <c r="K50" s="71"/>
      <c r="L50" s="71"/>
      <c r="M50" s="70">
        <v>0</v>
      </c>
      <c r="N50" s="71">
        <v>0</v>
      </c>
      <c r="O50" s="71">
        <v>0</v>
      </c>
      <c r="P50" s="70">
        <v>23</v>
      </c>
      <c r="Q50" s="71"/>
      <c r="R50" s="71"/>
      <c r="S50" s="70">
        <v>0</v>
      </c>
      <c r="T50" s="71"/>
      <c r="U50" s="71"/>
      <c r="V50" s="70">
        <v>37</v>
      </c>
      <c r="W50" s="71">
        <v>30</v>
      </c>
      <c r="X50" s="71"/>
      <c r="Y50" s="70">
        <v>29</v>
      </c>
      <c r="Z50" s="71">
        <v>26</v>
      </c>
      <c r="AA50" s="71">
        <v>33</v>
      </c>
      <c r="AB50" s="70">
        <v>0</v>
      </c>
      <c r="AC50" s="71"/>
      <c r="AD50" s="52"/>
      <c r="AE50" s="70">
        <v>0</v>
      </c>
      <c r="AF50" s="71"/>
      <c r="AG50" s="53"/>
      <c r="AH50" s="32"/>
      <c r="AI50"/>
      <c r="AJ50"/>
      <c r="AK50"/>
      <c r="AL50"/>
      <c r="AM50"/>
      <c r="AN50"/>
      <c r="AO50"/>
      <c r="AP50"/>
      <c r="AQ50" s="62"/>
    </row>
    <row r="51" spans="1:43" s="27" customFormat="1" x14ac:dyDescent="0.25">
      <c r="A51" s="48">
        <f>RANK(F51,F$10:F$251)</f>
        <v>41</v>
      </c>
      <c r="B51" s="78" t="s">
        <v>101</v>
      </c>
      <c r="C51" s="39" t="s">
        <v>41</v>
      </c>
      <c r="D51" s="39" t="s">
        <v>75</v>
      </c>
      <c r="E51" s="43" t="s">
        <v>80</v>
      </c>
      <c r="F51" s="97">
        <f>LARGE(G51:AG51,1)+LARGE(G51:AG51,2)+LARGE(G51:AG51,3)+LARGE(G51:AG51,4)+LARGE(G51:AG51,5)+LARGE(G51:AG51,6)</f>
        <v>198</v>
      </c>
      <c r="G51" s="99">
        <v>26</v>
      </c>
      <c r="H51" s="45">
        <v>27</v>
      </c>
      <c r="I51" s="49"/>
      <c r="J51" s="70">
        <v>0</v>
      </c>
      <c r="K51" s="71"/>
      <c r="L51" s="71"/>
      <c r="M51" s="70">
        <v>22</v>
      </c>
      <c r="N51" s="71">
        <v>29</v>
      </c>
      <c r="O51" s="71">
        <v>27</v>
      </c>
      <c r="P51" s="70">
        <v>22</v>
      </c>
      <c r="Q51" s="72"/>
      <c r="R51" s="52"/>
      <c r="S51" s="70">
        <v>26</v>
      </c>
      <c r="T51" s="71"/>
      <c r="U51" s="71"/>
      <c r="V51" s="70">
        <v>39</v>
      </c>
      <c r="W51" s="71">
        <v>31</v>
      </c>
      <c r="X51" s="52"/>
      <c r="Y51" s="70">
        <v>33</v>
      </c>
      <c r="Z51" s="71">
        <v>24</v>
      </c>
      <c r="AA51" s="71">
        <v>29</v>
      </c>
      <c r="AB51" s="70">
        <v>37</v>
      </c>
      <c r="AC51" s="71"/>
      <c r="AD51" s="52"/>
      <c r="AE51" s="70">
        <v>0</v>
      </c>
      <c r="AF51" s="71"/>
      <c r="AG51" s="53"/>
      <c r="AH51" s="32"/>
      <c r="AI51"/>
      <c r="AJ51"/>
      <c r="AK51"/>
      <c r="AL51"/>
      <c r="AM51"/>
      <c r="AN51"/>
      <c r="AO51"/>
      <c r="AP51"/>
      <c r="AQ51" s="62"/>
    </row>
    <row r="52" spans="1:43" s="27" customFormat="1" x14ac:dyDescent="0.25">
      <c r="A52" s="48">
        <f>RANK(F52,F$10:F$251)</f>
        <v>43</v>
      </c>
      <c r="B52" s="78" t="s">
        <v>101</v>
      </c>
      <c r="C52" s="39" t="s">
        <v>122</v>
      </c>
      <c r="D52" s="39" t="s">
        <v>76</v>
      </c>
      <c r="E52" s="43" t="s">
        <v>80</v>
      </c>
      <c r="F52" s="97">
        <f>LARGE(G52:AG52,1)+LARGE(G52:AG52,2)+LARGE(G52:AG52,3)+LARGE(G52:AG52,4)+LARGE(G52:AG52,5)+LARGE(G52:AG52,6)</f>
        <v>196</v>
      </c>
      <c r="G52" s="99">
        <v>31</v>
      </c>
      <c r="H52" s="45">
        <v>35</v>
      </c>
      <c r="I52" s="49"/>
      <c r="J52" s="70">
        <v>35</v>
      </c>
      <c r="K52" s="71"/>
      <c r="L52" s="71"/>
      <c r="M52" s="70">
        <v>33</v>
      </c>
      <c r="N52" s="72">
        <v>28</v>
      </c>
      <c r="O52" s="52">
        <v>30</v>
      </c>
      <c r="P52" s="70">
        <v>0</v>
      </c>
      <c r="Q52" s="72"/>
      <c r="R52" s="52"/>
      <c r="S52" s="70">
        <v>0</v>
      </c>
      <c r="T52" s="71"/>
      <c r="U52" s="71"/>
      <c r="V52" s="70">
        <v>0</v>
      </c>
      <c r="W52" s="71">
        <v>0</v>
      </c>
      <c r="X52" s="71"/>
      <c r="Y52" s="70">
        <v>32</v>
      </c>
      <c r="Z52" s="71">
        <v>29</v>
      </c>
      <c r="AA52" s="52">
        <v>29</v>
      </c>
      <c r="AB52" s="70">
        <v>0</v>
      </c>
      <c r="AC52" s="71"/>
      <c r="AD52" s="52"/>
      <c r="AE52" s="70">
        <v>0</v>
      </c>
      <c r="AF52" s="71"/>
      <c r="AG52" s="53"/>
      <c r="AH52" s="32"/>
      <c r="AI52"/>
      <c r="AJ52"/>
      <c r="AK52"/>
      <c r="AL52"/>
      <c r="AM52"/>
      <c r="AN52"/>
      <c r="AO52"/>
      <c r="AP52"/>
      <c r="AQ52" s="62"/>
    </row>
    <row r="53" spans="1:43" s="27" customFormat="1" x14ac:dyDescent="0.25">
      <c r="A53" s="48">
        <f>RANK(F53,F$10:F$251)</f>
        <v>44</v>
      </c>
      <c r="B53" s="78" t="s">
        <v>101</v>
      </c>
      <c r="C53" s="39" t="s">
        <v>35</v>
      </c>
      <c r="D53" s="39" t="s">
        <v>74</v>
      </c>
      <c r="E53" s="43" t="s">
        <v>80</v>
      </c>
      <c r="F53" s="97">
        <f>LARGE(G53:AG53,1)+LARGE(G53:AG53,2)+LARGE(G53:AG53,3)+LARGE(G53:AG53,4)+LARGE(G53:AG53,5)+LARGE(G53:AG53,6)</f>
        <v>194</v>
      </c>
      <c r="G53" s="99">
        <v>28</v>
      </c>
      <c r="H53" s="45">
        <v>30</v>
      </c>
      <c r="I53" s="49"/>
      <c r="J53" s="70">
        <v>0</v>
      </c>
      <c r="K53" s="71"/>
      <c r="L53" s="71"/>
      <c r="M53" s="70">
        <v>19</v>
      </c>
      <c r="N53" s="71">
        <v>30</v>
      </c>
      <c r="O53" s="71">
        <v>30</v>
      </c>
      <c r="P53" s="70">
        <v>32</v>
      </c>
      <c r="Q53" s="72"/>
      <c r="R53" s="52"/>
      <c r="S53" s="70">
        <v>28</v>
      </c>
      <c r="T53" s="71"/>
      <c r="U53" s="71"/>
      <c r="V53" s="70">
        <v>0</v>
      </c>
      <c r="W53" s="71">
        <v>0</v>
      </c>
      <c r="X53" s="52"/>
      <c r="Y53" s="70">
        <v>33</v>
      </c>
      <c r="Z53" s="71">
        <v>35</v>
      </c>
      <c r="AA53" s="71">
        <v>34</v>
      </c>
      <c r="AB53" s="70">
        <v>0</v>
      </c>
      <c r="AC53" s="71"/>
      <c r="AD53" s="52"/>
      <c r="AE53" s="70">
        <v>0</v>
      </c>
      <c r="AF53" s="71"/>
      <c r="AG53" s="53"/>
      <c r="AH53" s="32"/>
      <c r="AI53"/>
      <c r="AJ53"/>
      <c r="AK53"/>
      <c r="AL53"/>
      <c r="AM53"/>
      <c r="AN53"/>
      <c r="AO53"/>
      <c r="AP53"/>
      <c r="AQ53" s="62"/>
    </row>
    <row r="54" spans="1:43" s="27" customFormat="1" x14ac:dyDescent="0.25">
      <c r="A54" s="48">
        <f>RANK(F54,F$10:F$251)</f>
        <v>45</v>
      </c>
      <c r="B54" s="78" t="s">
        <v>101</v>
      </c>
      <c r="C54" s="39" t="s">
        <v>51</v>
      </c>
      <c r="D54" s="39" t="s">
        <v>74</v>
      </c>
      <c r="E54" s="43" t="s">
        <v>80</v>
      </c>
      <c r="F54" s="97">
        <f>LARGE(G54:AG54,1)+LARGE(G54:AG54,2)+LARGE(G54:AG54,3)+LARGE(G54:AG54,4)+LARGE(G54:AG54,5)+LARGE(G54:AG54,6)</f>
        <v>192</v>
      </c>
      <c r="G54" s="99">
        <v>33</v>
      </c>
      <c r="H54" s="45">
        <v>32</v>
      </c>
      <c r="I54" s="49"/>
      <c r="J54" s="70">
        <v>35</v>
      </c>
      <c r="K54" s="71"/>
      <c r="L54" s="71"/>
      <c r="M54" s="70">
        <v>0</v>
      </c>
      <c r="N54" s="72">
        <v>0</v>
      </c>
      <c r="O54" s="52">
        <v>0</v>
      </c>
      <c r="P54" s="70">
        <v>25</v>
      </c>
      <c r="Q54" s="72"/>
      <c r="R54" s="52"/>
      <c r="S54" s="70">
        <v>27</v>
      </c>
      <c r="T54" s="71"/>
      <c r="U54" s="52"/>
      <c r="V54" s="70">
        <v>0</v>
      </c>
      <c r="W54" s="71">
        <v>0</v>
      </c>
      <c r="X54" s="52"/>
      <c r="Y54" s="70">
        <v>36</v>
      </c>
      <c r="Z54" s="71">
        <v>0</v>
      </c>
      <c r="AA54" s="52">
        <v>0</v>
      </c>
      <c r="AB54" s="70">
        <v>29</v>
      </c>
      <c r="AC54" s="71"/>
      <c r="AD54" s="52"/>
      <c r="AE54" s="70">
        <v>0</v>
      </c>
      <c r="AF54" s="71"/>
      <c r="AG54" s="53"/>
      <c r="AH54" s="32"/>
      <c r="AI54"/>
      <c r="AJ54"/>
      <c r="AK54"/>
      <c r="AL54"/>
      <c r="AM54"/>
      <c r="AN54"/>
      <c r="AO54"/>
      <c r="AP54"/>
      <c r="AQ54" s="62"/>
    </row>
    <row r="55" spans="1:43" s="27" customFormat="1" ht="12.75" x14ac:dyDescent="0.2">
      <c r="A55" s="48">
        <f>RANK(F55,F$10:F$251)</f>
        <v>46</v>
      </c>
      <c r="B55" s="78" t="s">
        <v>101</v>
      </c>
      <c r="C55" s="39" t="s">
        <v>153</v>
      </c>
      <c r="D55" s="39" t="s">
        <v>228</v>
      </c>
      <c r="E55" s="43" t="s">
        <v>80</v>
      </c>
      <c r="F55" s="97">
        <f>LARGE(G55:AG55,1)+LARGE(G55:AG55,2)+LARGE(G55:AG55,3)+LARGE(G55:AG55,4)+LARGE(G55:AG55,5)+LARGE(G55:AG55,6)</f>
        <v>191</v>
      </c>
      <c r="G55" s="99">
        <v>26</v>
      </c>
      <c r="H55" s="45">
        <v>33</v>
      </c>
      <c r="I55" s="49"/>
      <c r="J55" s="70">
        <v>0</v>
      </c>
      <c r="K55" s="71"/>
      <c r="L55" s="71"/>
      <c r="M55" s="70">
        <v>18</v>
      </c>
      <c r="N55" s="72">
        <v>16</v>
      </c>
      <c r="O55" s="52">
        <v>26</v>
      </c>
      <c r="P55" s="70">
        <v>26</v>
      </c>
      <c r="Q55" s="72"/>
      <c r="R55" s="52"/>
      <c r="S55" s="70">
        <v>27</v>
      </c>
      <c r="T55" s="71"/>
      <c r="U55" s="71"/>
      <c r="V55" s="70">
        <v>36</v>
      </c>
      <c r="W55" s="71">
        <v>26</v>
      </c>
      <c r="X55" s="71"/>
      <c r="Y55" s="70">
        <v>33</v>
      </c>
      <c r="Z55" s="71">
        <v>30</v>
      </c>
      <c r="AA55" s="52">
        <v>21</v>
      </c>
      <c r="AB55" s="70">
        <v>32</v>
      </c>
      <c r="AC55" s="71"/>
      <c r="AD55" s="71"/>
      <c r="AE55" s="70">
        <v>0</v>
      </c>
      <c r="AF55" s="71"/>
      <c r="AG55" s="73"/>
      <c r="AH55" s="32"/>
      <c r="AQ55" s="62"/>
    </row>
    <row r="56" spans="1:43" s="27" customFormat="1" ht="12.75" x14ac:dyDescent="0.2">
      <c r="A56" s="48">
        <f>RANK(F56,F$10:F$251)</f>
        <v>47</v>
      </c>
      <c r="B56" s="78" t="s">
        <v>101</v>
      </c>
      <c r="C56" s="39" t="s">
        <v>66</v>
      </c>
      <c r="D56" s="39" t="s">
        <v>74</v>
      </c>
      <c r="E56" s="43" t="s">
        <v>80</v>
      </c>
      <c r="F56" s="97">
        <f>LARGE(G56:AG56,1)+LARGE(G56:AG56,2)+LARGE(G56:AG56,3)+LARGE(G56:AG56,4)+LARGE(G56:AG56,5)+LARGE(G56:AG56,6)</f>
        <v>190</v>
      </c>
      <c r="G56" s="99">
        <v>37</v>
      </c>
      <c r="H56" s="45">
        <v>29</v>
      </c>
      <c r="I56" s="49"/>
      <c r="J56" s="70">
        <v>0</v>
      </c>
      <c r="K56" s="71"/>
      <c r="L56" s="71"/>
      <c r="M56" s="70">
        <v>24</v>
      </c>
      <c r="N56" s="72">
        <v>22</v>
      </c>
      <c r="O56" s="52">
        <v>29</v>
      </c>
      <c r="P56" s="70">
        <v>21</v>
      </c>
      <c r="Q56" s="71"/>
      <c r="R56" s="71"/>
      <c r="S56" s="70">
        <v>26</v>
      </c>
      <c r="T56" s="71"/>
      <c r="U56" s="71"/>
      <c r="V56" s="70">
        <v>36</v>
      </c>
      <c r="W56" s="71">
        <v>33</v>
      </c>
      <c r="X56" s="71"/>
      <c r="Y56" s="70">
        <v>0</v>
      </c>
      <c r="Z56" s="71">
        <v>0</v>
      </c>
      <c r="AA56" s="52">
        <v>0</v>
      </c>
      <c r="AB56" s="70">
        <v>0</v>
      </c>
      <c r="AC56" s="71"/>
      <c r="AD56" s="71"/>
      <c r="AE56" s="70">
        <v>0</v>
      </c>
      <c r="AF56" s="71"/>
      <c r="AG56" s="73"/>
      <c r="AH56" s="32"/>
      <c r="AQ56" s="62"/>
    </row>
    <row r="57" spans="1:43" s="27" customFormat="1" ht="12.75" x14ac:dyDescent="0.2">
      <c r="A57" s="48">
        <f>RANK(F57,F$10:F$251)</f>
        <v>47</v>
      </c>
      <c r="B57" s="78" t="s">
        <v>101</v>
      </c>
      <c r="C57" s="39" t="s">
        <v>135</v>
      </c>
      <c r="D57" s="39" t="s">
        <v>74</v>
      </c>
      <c r="E57" s="43" t="s">
        <v>80</v>
      </c>
      <c r="F57" s="97">
        <f>LARGE(G57:AG57,1)+LARGE(G57:AG57,2)+LARGE(G57:AG57,3)+LARGE(G57:AG57,4)+LARGE(G57:AG57,5)+LARGE(G57:AG57,6)</f>
        <v>190</v>
      </c>
      <c r="G57" s="99">
        <v>34</v>
      </c>
      <c r="H57" s="45">
        <v>19</v>
      </c>
      <c r="I57" s="49"/>
      <c r="J57" s="70">
        <v>21</v>
      </c>
      <c r="K57" s="71"/>
      <c r="L57" s="71"/>
      <c r="M57" s="70">
        <v>0</v>
      </c>
      <c r="N57" s="71">
        <v>0</v>
      </c>
      <c r="O57" s="71">
        <v>0</v>
      </c>
      <c r="P57" s="70">
        <v>25</v>
      </c>
      <c r="Q57" s="71"/>
      <c r="R57" s="52"/>
      <c r="S57" s="70">
        <v>29</v>
      </c>
      <c r="T57" s="71"/>
      <c r="U57" s="52"/>
      <c r="V57" s="70">
        <v>27</v>
      </c>
      <c r="W57" s="71">
        <v>35</v>
      </c>
      <c r="X57" s="52"/>
      <c r="Y57" s="70">
        <v>30</v>
      </c>
      <c r="Z57" s="71">
        <v>31</v>
      </c>
      <c r="AA57" s="71">
        <v>22</v>
      </c>
      <c r="AB57" s="70">
        <v>31</v>
      </c>
      <c r="AC57" s="71"/>
      <c r="AD57" s="71"/>
      <c r="AE57" s="70">
        <v>0</v>
      </c>
      <c r="AF57" s="71"/>
      <c r="AG57" s="53"/>
      <c r="AH57" s="32"/>
      <c r="AQ57" s="62"/>
    </row>
    <row r="58" spans="1:43" s="27" customFormat="1" ht="12.75" x14ac:dyDescent="0.2">
      <c r="A58" s="48">
        <f>RANK(F58,F$10:F$251)</f>
        <v>49</v>
      </c>
      <c r="B58" s="78" t="s">
        <v>101</v>
      </c>
      <c r="C58" s="39" t="s">
        <v>283</v>
      </c>
      <c r="D58" s="39" t="s">
        <v>73</v>
      </c>
      <c r="E58" s="43" t="s">
        <v>80</v>
      </c>
      <c r="F58" s="97">
        <f>LARGE(G58:AG58,1)+LARGE(G58:AG58,2)+LARGE(G58:AG58,3)+LARGE(G58:AG58,4)+LARGE(G58:AG58,5)+LARGE(G58:AG58,6)</f>
        <v>189</v>
      </c>
      <c r="G58" s="99">
        <v>0</v>
      </c>
      <c r="H58" s="45">
        <v>0</v>
      </c>
      <c r="I58" s="49"/>
      <c r="J58" s="70">
        <v>0</v>
      </c>
      <c r="K58" s="71"/>
      <c r="L58" s="71"/>
      <c r="M58" s="70">
        <v>29</v>
      </c>
      <c r="N58" s="72">
        <v>27</v>
      </c>
      <c r="O58" s="52">
        <v>19</v>
      </c>
      <c r="P58" s="70">
        <v>0</v>
      </c>
      <c r="Q58" s="72"/>
      <c r="R58" s="52"/>
      <c r="S58" s="70">
        <v>31</v>
      </c>
      <c r="T58" s="71"/>
      <c r="U58" s="71"/>
      <c r="V58" s="70">
        <v>36</v>
      </c>
      <c r="W58" s="71">
        <v>12</v>
      </c>
      <c r="X58" s="52"/>
      <c r="Y58" s="70">
        <v>29</v>
      </c>
      <c r="Z58" s="71">
        <v>29</v>
      </c>
      <c r="AA58" s="52">
        <v>35</v>
      </c>
      <c r="AB58" s="70">
        <v>0</v>
      </c>
      <c r="AC58" s="71"/>
      <c r="AD58" s="52"/>
      <c r="AE58" s="70">
        <v>0</v>
      </c>
      <c r="AF58" s="71"/>
      <c r="AG58" s="53"/>
      <c r="AH58" s="32"/>
      <c r="AQ58" s="62"/>
    </row>
    <row r="59" spans="1:43" s="27" customFormat="1" ht="12.75" x14ac:dyDescent="0.2">
      <c r="A59" s="48">
        <f>RANK(F59,F$10:F$251)</f>
        <v>50</v>
      </c>
      <c r="B59" s="78" t="s">
        <v>101</v>
      </c>
      <c r="C59" s="39" t="s">
        <v>105</v>
      </c>
      <c r="D59" s="39" t="s">
        <v>146</v>
      </c>
      <c r="E59" s="43" t="s">
        <v>80</v>
      </c>
      <c r="F59" s="97">
        <f>LARGE(G59:AG59,1)+LARGE(G59:AG59,2)+LARGE(G59:AG59,3)+LARGE(G59:AG59,4)+LARGE(G59:AG59,5)+LARGE(G59:AG59,6)</f>
        <v>188</v>
      </c>
      <c r="G59" s="99">
        <v>0</v>
      </c>
      <c r="H59" s="45">
        <v>0</v>
      </c>
      <c r="I59" s="49"/>
      <c r="J59" s="70">
        <v>33</v>
      </c>
      <c r="K59" s="71"/>
      <c r="L59" s="71"/>
      <c r="M59" s="70">
        <v>26</v>
      </c>
      <c r="N59" s="72">
        <v>30</v>
      </c>
      <c r="O59" s="52">
        <v>28</v>
      </c>
      <c r="P59" s="70">
        <v>24</v>
      </c>
      <c r="Q59" s="72"/>
      <c r="R59" s="52"/>
      <c r="S59" s="70">
        <v>25</v>
      </c>
      <c r="T59" s="71"/>
      <c r="U59" s="71"/>
      <c r="V59" s="70">
        <v>30</v>
      </c>
      <c r="W59" s="71">
        <v>33</v>
      </c>
      <c r="X59" s="71"/>
      <c r="Y59" s="70">
        <v>32</v>
      </c>
      <c r="Z59" s="71">
        <v>28</v>
      </c>
      <c r="AA59" s="52">
        <v>30</v>
      </c>
      <c r="AB59" s="70">
        <v>0</v>
      </c>
      <c r="AC59" s="71"/>
      <c r="AD59" s="52"/>
      <c r="AE59" s="70">
        <v>0</v>
      </c>
      <c r="AF59" s="71"/>
      <c r="AG59" s="53"/>
      <c r="AH59" s="32"/>
      <c r="AQ59" s="62"/>
    </row>
    <row r="60" spans="1:43" s="27" customFormat="1" ht="12.75" x14ac:dyDescent="0.2">
      <c r="A60" s="48">
        <f>RANK(F60,F$10:F$251)</f>
        <v>51</v>
      </c>
      <c r="B60" s="78" t="s">
        <v>101</v>
      </c>
      <c r="C60" s="39" t="s">
        <v>64</v>
      </c>
      <c r="D60" s="39" t="s">
        <v>77</v>
      </c>
      <c r="E60" s="43" t="s">
        <v>80</v>
      </c>
      <c r="F60" s="97">
        <f>LARGE(G60:AG60,1)+LARGE(G60:AG60,2)+LARGE(G60:AG60,3)+LARGE(G60:AG60,4)+LARGE(G60:AG60,5)+LARGE(G60:AG60,6)</f>
        <v>186</v>
      </c>
      <c r="G60" s="99">
        <v>26</v>
      </c>
      <c r="H60" s="45">
        <v>31</v>
      </c>
      <c r="I60" s="49"/>
      <c r="J60" s="70">
        <v>28</v>
      </c>
      <c r="K60" s="71"/>
      <c r="L60" s="71"/>
      <c r="M60" s="70">
        <v>0</v>
      </c>
      <c r="N60" s="72">
        <v>0</v>
      </c>
      <c r="O60" s="52">
        <v>0</v>
      </c>
      <c r="P60" s="70">
        <v>0</v>
      </c>
      <c r="Q60" s="72"/>
      <c r="R60" s="52"/>
      <c r="S60" s="70">
        <v>32</v>
      </c>
      <c r="T60" s="71"/>
      <c r="U60" s="71"/>
      <c r="V60" s="70">
        <v>36</v>
      </c>
      <c r="W60" s="71">
        <v>33</v>
      </c>
      <c r="X60" s="71"/>
      <c r="Y60" s="70">
        <v>0</v>
      </c>
      <c r="Z60" s="71">
        <v>0</v>
      </c>
      <c r="AA60" s="52">
        <v>0</v>
      </c>
      <c r="AB60" s="70">
        <v>0</v>
      </c>
      <c r="AC60" s="71"/>
      <c r="AD60" s="52"/>
      <c r="AE60" s="70">
        <v>0</v>
      </c>
      <c r="AF60" s="71"/>
      <c r="AG60" s="73"/>
      <c r="AH60" s="32"/>
      <c r="AQ60" s="62"/>
    </row>
    <row r="61" spans="1:43" s="27" customFormat="1" ht="12.75" x14ac:dyDescent="0.2">
      <c r="A61" s="48">
        <f>RANK(F61,F$10:F$251)</f>
        <v>51</v>
      </c>
      <c r="B61" s="78" t="s">
        <v>101</v>
      </c>
      <c r="C61" s="39" t="s">
        <v>106</v>
      </c>
      <c r="D61" s="39" t="s">
        <v>76</v>
      </c>
      <c r="E61" s="43" t="s">
        <v>80</v>
      </c>
      <c r="F61" s="97">
        <f>LARGE(G61:AG61,1)+LARGE(G61:AG61,2)+LARGE(G61:AG61,3)+LARGE(G61:AG61,4)+LARGE(G61:AG61,5)+LARGE(G61:AG61,6)</f>
        <v>186</v>
      </c>
      <c r="G61" s="99">
        <v>20</v>
      </c>
      <c r="H61" s="45">
        <v>31</v>
      </c>
      <c r="I61" s="49"/>
      <c r="J61" s="70">
        <v>37</v>
      </c>
      <c r="K61" s="71"/>
      <c r="L61" s="71"/>
      <c r="M61" s="70">
        <v>0</v>
      </c>
      <c r="N61" s="71">
        <v>0</v>
      </c>
      <c r="O61" s="71">
        <v>0</v>
      </c>
      <c r="P61" s="70">
        <v>0</v>
      </c>
      <c r="Q61" s="72"/>
      <c r="R61" s="52"/>
      <c r="S61" s="70">
        <v>0</v>
      </c>
      <c r="T61" s="71"/>
      <c r="U61" s="71"/>
      <c r="V61" s="70">
        <v>0</v>
      </c>
      <c r="W61" s="71">
        <v>0</v>
      </c>
      <c r="X61" s="71"/>
      <c r="Y61" s="70">
        <v>35</v>
      </c>
      <c r="Z61" s="71">
        <v>33</v>
      </c>
      <c r="AA61" s="71">
        <v>30</v>
      </c>
      <c r="AB61" s="70">
        <v>0</v>
      </c>
      <c r="AC61" s="71"/>
      <c r="AD61" s="52"/>
      <c r="AE61" s="70">
        <v>0</v>
      </c>
      <c r="AF61" s="71"/>
      <c r="AG61" s="73"/>
      <c r="AH61" s="32"/>
      <c r="AQ61" s="62"/>
    </row>
    <row r="62" spans="1:43" s="27" customFormat="1" ht="12.75" x14ac:dyDescent="0.2">
      <c r="A62" s="48">
        <f>RANK(F62,F$10:F$251)</f>
        <v>53</v>
      </c>
      <c r="B62" s="78" t="s">
        <v>101</v>
      </c>
      <c r="C62" s="39" t="s">
        <v>196</v>
      </c>
      <c r="D62" s="39" t="s">
        <v>73</v>
      </c>
      <c r="E62" s="43" t="s">
        <v>80</v>
      </c>
      <c r="F62" s="97">
        <f>LARGE(G62:AG62,1)+LARGE(G62:AG62,2)+LARGE(G62:AG62,3)+LARGE(G62:AG62,4)+LARGE(G62:AG62,5)+LARGE(G62:AG62,6)</f>
        <v>185</v>
      </c>
      <c r="G62" s="99">
        <v>39</v>
      </c>
      <c r="H62" s="45">
        <v>41</v>
      </c>
      <c r="I62" s="49"/>
      <c r="J62" s="70">
        <v>0</v>
      </c>
      <c r="K62" s="71"/>
      <c r="L62" s="71"/>
      <c r="M62" s="70">
        <v>0</v>
      </c>
      <c r="N62" s="71">
        <v>0</v>
      </c>
      <c r="O62" s="71">
        <v>0</v>
      </c>
      <c r="P62" s="70">
        <v>0</v>
      </c>
      <c r="Q62" s="72"/>
      <c r="R62" s="52"/>
      <c r="S62" s="70">
        <v>0</v>
      </c>
      <c r="T62" s="71"/>
      <c r="U62" s="71"/>
      <c r="V62" s="70">
        <v>0</v>
      </c>
      <c r="W62" s="71">
        <v>0</v>
      </c>
      <c r="X62" s="71"/>
      <c r="Y62" s="70">
        <v>33</v>
      </c>
      <c r="Z62" s="71">
        <v>39</v>
      </c>
      <c r="AA62" s="71">
        <v>33</v>
      </c>
      <c r="AB62" s="70">
        <v>0</v>
      </c>
      <c r="AC62" s="71"/>
      <c r="AD62" s="52"/>
      <c r="AE62" s="70">
        <v>0</v>
      </c>
      <c r="AF62" s="71"/>
      <c r="AG62" s="53"/>
      <c r="AH62" s="32"/>
      <c r="AQ62" s="62"/>
    </row>
    <row r="63" spans="1:43" s="27" customFormat="1" ht="12.75" x14ac:dyDescent="0.2">
      <c r="A63" s="48">
        <f>RANK(F63,F$10:F$251)</f>
        <v>54</v>
      </c>
      <c r="B63" s="78" t="s">
        <v>101</v>
      </c>
      <c r="C63" s="39" t="s">
        <v>116</v>
      </c>
      <c r="D63" s="39" t="s">
        <v>76</v>
      </c>
      <c r="E63" s="43" t="s">
        <v>80</v>
      </c>
      <c r="F63" s="97">
        <f>LARGE(G63:AG63,1)+LARGE(G63:AG63,2)+LARGE(G63:AG63,3)+LARGE(G63:AG63,4)+LARGE(G63:AG63,5)+LARGE(G63:AG63,6)</f>
        <v>182</v>
      </c>
      <c r="G63" s="99">
        <v>0</v>
      </c>
      <c r="H63" s="45">
        <v>0</v>
      </c>
      <c r="I63" s="49"/>
      <c r="J63" s="70">
        <v>32</v>
      </c>
      <c r="K63" s="71"/>
      <c r="L63" s="71"/>
      <c r="M63" s="70">
        <v>25</v>
      </c>
      <c r="N63" s="72">
        <v>24</v>
      </c>
      <c r="O63" s="52">
        <v>34</v>
      </c>
      <c r="P63" s="70">
        <v>28</v>
      </c>
      <c r="Q63" s="72"/>
      <c r="R63" s="52"/>
      <c r="S63" s="70">
        <v>0</v>
      </c>
      <c r="T63" s="71"/>
      <c r="U63" s="71"/>
      <c r="V63" s="70">
        <v>0</v>
      </c>
      <c r="W63" s="71">
        <v>0</v>
      </c>
      <c r="X63" s="71"/>
      <c r="Y63" s="70">
        <v>0</v>
      </c>
      <c r="Z63" s="71">
        <v>39</v>
      </c>
      <c r="AA63" s="52">
        <v>0</v>
      </c>
      <c r="AB63" s="70">
        <v>0</v>
      </c>
      <c r="AC63" s="71"/>
      <c r="AD63" s="52"/>
      <c r="AE63" s="70">
        <v>0</v>
      </c>
      <c r="AF63" s="71"/>
      <c r="AG63" s="53"/>
      <c r="AH63" s="32"/>
      <c r="AQ63" s="62"/>
    </row>
    <row r="64" spans="1:43" s="27" customFormat="1" ht="12.75" x14ac:dyDescent="0.2">
      <c r="A64" s="48">
        <f>RANK(F64,F$10:F$251)</f>
        <v>55</v>
      </c>
      <c r="B64" s="78" t="s">
        <v>101</v>
      </c>
      <c r="C64" s="39" t="s">
        <v>46</v>
      </c>
      <c r="D64" s="39" t="s">
        <v>75</v>
      </c>
      <c r="E64" s="43" t="s">
        <v>80</v>
      </c>
      <c r="F64" s="97">
        <f>LARGE(G64:AG64,1)+LARGE(G64:AG64,2)+LARGE(G64:AG64,3)+LARGE(G64:AG64,4)+LARGE(G64:AG64,5)+LARGE(G64:AG64,6)</f>
        <v>180</v>
      </c>
      <c r="G64" s="99">
        <v>43</v>
      </c>
      <c r="H64" s="45">
        <v>31</v>
      </c>
      <c r="I64" s="49"/>
      <c r="J64" s="70">
        <v>0</v>
      </c>
      <c r="K64" s="71"/>
      <c r="L64" s="71"/>
      <c r="M64" s="70">
        <v>24</v>
      </c>
      <c r="N64" s="71">
        <v>21</v>
      </c>
      <c r="O64" s="71">
        <v>21</v>
      </c>
      <c r="P64" s="70">
        <v>30</v>
      </c>
      <c r="Q64" s="71"/>
      <c r="R64" s="71"/>
      <c r="S64" s="70">
        <v>0</v>
      </c>
      <c r="T64" s="71"/>
      <c r="U64" s="71"/>
      <c r="V64" s="70">
        <v>26</v>
      </c>
      <c r="W64" s="71">
        <v>26</v>
      </c>
      <c r="X64" s="71"/>
      <c r="Y64" s="70">
        <v>24</v>
      </c>
      <c r="Z64" s="71">
        <v>24</v>
      </c>
      <c r="AA64" s="71">
        <v>24</v>
      </c>
      <c r="AB64" s="70">
        <v>0</v>
      </c>
      <c r="AC64" s="71"/>
      <c r="AD64" s="52"/>
      <c r="AE64" s="70">
        <v>0</v>
      </c>
      <c r="AF64" s="71"/>
      <c r="AG64" s="73"/>
      <c r="AH64" s="32"/>
      <c r="AQ64" s="62"/>
    </row>
    <row r="65" spans="1:43" s="27" customFormat="1" ht="12.75" x14ac:dyDescent="0.2">
      <c r="A65" s="48">
        <f>RANK(F65,F$10:F$251)</f>
        <v>56</v>
      </c>
      <c r="B65" s="78" t="s">
        <v>101</v>
      </c>
      <c r="C65" s="39" t="s">
        <v>158</v>
      </c>
      <c r="D65" s="39"/>
      <c r="E65" s="43" t="s">
        <v>80</v>
      </c>
      <c r="F65" s="97">
        <f>LARGE(G65:AG65,1)+LARGE(G65:AG65,2)+LARGE(G65:AG65,3)+LARGE(G65:AG65,4)+LARGE(G65:AG65,5)+LARGE(G65:AG65,6)</f>
        <v>179</v>
      </c>
      <c r="G65" s="99">
        <v>0</v>
      </c>
      <c r="H65" s="45">
        <v>0</v>
      </c>
      <c r="I65" s="49"/>
      <c r="J65" s="70">
        <v>0</v>
      </c>
      <c r="K65" s="71"/>
      <c r="L65" s="71"/>
      <c r="M65" s="70">
        <v>23</v>
      </c>
      <c r="N65" s="71">
        <v>28</v>
      </c>
      <c r="O65" s="71">
        <v>28</v>
      </c>
      <c r="P65" s="70">
        <v>0</v>
      </c>
      <c r="Q65" s="71"/>
      <c r="R65" s="71"/>
      <c r="S65" s="70">
        <v>0</v>
      </c>
      <c r="T65" s="71"/>
      <c r="U65" s="52"/>
      <c r="V65" s="70">
        <v>0</v>
      </c>
      <c r="W65" s="71">
        <v>0</v>
      </c>
      <c r="X65" s="52"/>
      <c r="Y65" s="70">
        <v>35</v>
      </c>
      <c r="Z65" s="71">
        <v>33</v>
      </c>
      <c r="AA65" s="71">
        <v>32</v>
      </c>
      <c r="AB65" s="70">
        <v>0</v>
      </c>
      <c r="AC65" s="71"/>
      <c r="AD65" s="52"/>
      <c r="AE65" s="70">
        <v>0</v>
      </c>
      <c r="AF65" s="71"/>
      <c r="AG65" s="53"/>
      <c r="AH65" s="32"/>
      <c r="AQ65" s="62"/>
    </row>
    <row r="66" spans="1:43" s="27" customFormat="1" ht="12.75" x14ac:dyDescent="0.2">
      <c r="A66" s="48">
        <f>RANK(F66,F$10:F$251)</f>
        <v>57</v>
      </c>
      <c r="B66" s="78" t="s">
        <v>101</v>
      </c>
      <c r="C66" s="39" t="s">
        <v>37</v>
      </c>
      <c r="D66" s="39" t="s">
        <v>74</v>
      </c>
      <c r="E66" s="43" t="s">
        <v>80</v>
      </c>
      <c r="F66" s="97">
        <f>LARGE(G66:AG66,1)+LARGE(G66:AG66,2)+LARGE(G66:AG66,3)+LARGE(G66:AG66,4)+LARGE(G66:AG66,5)+LARGE(G66:AG66,6)</f>
        <v>178</v>
      </c>
      <c r="G66" s="99">
        <v>29</v>
      </c>
      <c r="H66" s="45">
        <v>24</v>
      </c>
      <c r="I66" s="49"/>
      <c r="J66" s="70">
        <v>30</v>
      </c>
      <c r="K66" s="71"/>
      <c r="L66" s="71"/>
      <c r="M66" s="70">
        <v>27</v>
      </c>
      <c r="N66" s="71">
        <v>27</v>
      </c>
      <c r="O66" s="71">
        <v>27</v>
      </c>
      <c r="P66" s="70">
        <v>28</v>
      </c>
      <c r="Q66" s="72"/>
      <c r="R66" s="52"/>
      <c r="S66" s="70">
        <v>27</v>
      </c>
      <c r="T66" s="71"/>
      <c r="U66" s="71"/>
      <c r="V66" s="70">
        <v>32</v>
      </c>
      <c r="W66" s="71">
        <v>32</v>
      </c>
      <c r="X66" s="52"/>
      <c r="Y66" s="70">
        <v>0</v>
      </c>
      <c r="Z66" s="71">
        <v>0</v>
      </c>
      <c r="AA66" s="71">
        <v>0</v>
      </c>
      <c r="AB66" s="70">
        <v>0</v>
      </c>
      <c r="AC66" s="71"/>
      <c r="AD66" s="52"/>
      <c r="AE66" s="70">
        <v>0</v>
      </c>
      <c r="AF66" s="71"/>
      <c r="AG66" s="53"/>
      <c r="AH66" s="32"/>
      <c r="AQ66" s="62"/>
    </row>
    <row r="67" spans="1:43" s="27" customFormat="1" ht="12.75" x14ac:dyDescent="0.2">
      <c r="A67" s="48">
        <f>RANK(F67,F$10:F$251)</f>
        <v>58</v>
      </c>
      <c r="B67" s="78" t="s">
        <v>101</v>
      </c>
      <c r="C67" s="39" t="s">
        <v>173</v>
      </c>
      <c r="D67" s="39" t="s">
        <v>73</v>
      </c>
      <c r="E67" s="43" t="s">
        <v>80</v>
      </c>
      <c r="F67" s="97">
        <f>LARGE(G67:AG67,1)+LARGE(G67:AG67,2)+LARGE(G67:AG67,3)+LARGE(G67:AG67,4)+LARGE(G67:AG67,5)+LARGE(G67:AG67,6)</f>
        <v>173</v>
      </c>
      <c r="G67" s="99">
        <v>32</v>
      </c>
      <c r="H67" s="45">
        <v>36</v>
      </c>
      <c r="I67" s="49"/>
      <c r="J67" s="70">
        <v>0</v>
      </c>
      <c r="K67" s="71"/>
      <c r="L67" s="71"/>
      <c r="M67" s="70">
        <v>0</v>
      </c>
      <c r="N67" s="71">
        <v>0</v>
      </c>
      <c r="O67" s="71">
        <v>0</v>
      </c>
      <c r="P67" s="70">
        <v>0</v>
      </c>
      <c r="Q67" s="72"/>
      <c r="R67" s="52"/>
      <c r="S67" s="70">
        <v>0</v>
      </c>
      <c r="T67" s="71"/>
      <c r="U67" s="71"/>
      <c r="V67" s="70">
        <v>33</v>
      </c>
      <c r="W67" s="71">
        <v>33</v>
      </c>
      <c r="X67" s="71"/>
      <c r="Y67" s="70">
        <v>0</v>
      </c>
      <c r="Z67" s="71">
        <v>0</v>
      </c>
      <c r="AA67" s="71">
        <v>0</v>
      </c>
      <c r="AB67" s="70">
        <v>39</v>
      </c>
      <c r="AC67" s="71"/>
      <c r="AD67" s="71"/>
      <c r="AE67" s="70">
        <v>0</v>
      </c>
      <c r="AF67" s="71"/>
      <c r="AG67" s="73"/>
      <c r="AH67" s="32"/>
      <c r="AQ67" s="62"/>
    </row>
    <row r="68" spans="1:43" s="27" customFormat="1" ht="12.75" x14ac:dyDescent="0.2">
      <c r="A68" s="48">
        <f>RANK(F68,F$10:F$251)</f>
        <v>59</v>
      </c>
      <c r="B68" s="78" t="s">
        <v>101</v>
      </c>
      <c r="C68" s="39" t="s">
        <v>235</v>
      </c>
      <c r="D68" s="39" t="s">
        <v>74</v>
      </c>
      <c r="E68" s="43" t="s">
        <v>80</v>
      </c>
      <c r="F68" s="97">
        <f>LARGE(G68:AG68,1)+LARGE(G68:AG68,2)+LARGE(G68:AG68,3)+LARGE(G68:AG68,4)+LARGE(G68:AG68,5)+LARGE(G68:AG68,6)</f>
        <v>169</v>
      </c>
      <c r="G68" s="99">
        <v>0</v>
      </c>
      <c r="H68" s="45">
        <v>0</v>
      </c>
      <c r="I68" s="49"/>
      <c r="J68" s="70">
        <v>34</v>
      </c>
      <c r="K68" s="71"/>
      <c r="L68" s="71"/>
      <c r="M68" s="70">
        <v>0</v>
      </c>
      <c r="N68" s="71">
        <v>0</v>
      </c>
      <c r="O68" s="71">
        <v>0</v>
      </c>
      <c r="P68" s="70">
        <v>25</v>
      </c>
      <c r="Q68" s="72"/>
      <c r="R68" s="52"/>
      <c r="S68" s="70">
        <v>39</v>
      </c>
      <c r="T68" s="71"/>
      <c r="U68" s="71"/>
      <c r="V68" s="70">
        <v>28</v>
      </c>
      <c r="W68" s="71">
        <v>43</v>
      </c>
      <c r="X68" s="52"/>
      <c r="Y68" s="70">
        <v>0</v>
      </c>
      <c r="Z68" s="71">
        <v>0</v>
      </c>
      <c r="AA68" s="71">
        <v>0</v>
      </c>
      <c r="AB68" s="70">
        <v>0</v>
      </c>
      <c r="AC68" s="71"/>
      <c r="AD68" s="52"/>
      <c r="AE68" s="70">
        <v>0</v>
      </c>
      <c r="AF68" s="71"/>
      <c r="AG68" s="53"/>
      <c r="AH68" s="32"/>
      <c r="AQ68" s="62"/>
    </row>
    <row r="69" spans="1:43" s="27" customFormat="1" ht="12.75" x14ac:dyDescent="0.2">
      <c r="A69" s="48">
        <f>RANK(F69,F$10:F$251)</f>
        <v>59</v>
      </c>
      <c r="B69" s="78" t="s">
        <v>101</v>
      </c>
      <c r="C69" s="39" t="s">
        <v>221</v>
      </c>
      <c r="D69" s="39" t="s">
        <v>74</v>
      </c>
      <c r="E69" s="43" t="s">
        <v>80</v>
      </c>
      <c r="F69" s="97">
        <f>LARGE(G69:AG69,1)+LARGE(G69:AG69,2)+LARGE(G69:AG69,3)+LARGE(G69:AG69,4)+LARGE(G69:AG69,5)+LARGE(G69:AG69,6)</f>
        <v>169</v>
      </c>
      <c r="G69" s="99">
        <v>34</v>
      </c>
      <c r="H69" s="45">
        <v>28</v>
      </c>
      <c r="I69" s="49"/>
      <c r="J69" s="70">
        <v>0</v>
      </c>
      <c r="K69" s="71"/>
      <c r="L69" s="71"/>
      <c r="M69" s="70">
        <v>0</v>
      </c>
      <c r="N69" s="72">
        <v>0</v>
      </c>
      <c r="O69" s="52">
        <v>0</v>
      </c>
      <c r="P69" s="70">
        <v>31</v>
      </c>
      <c r="Q69" s="72"/>
      <c r="R69" s="52"/>
      <c r="S69" s="70">
        <v>35</v>
      </c>
      <c r="T69" s="71"/>
      <c r="U69" s="71"/>
      <c r="V69" s="70">
        <v>0</v>
      </c>
      <c r="W69" s="71">
        <v>0</v>
      </c>
      <c r="X69" s="71"/>
      <c r="Y69" s="70">
        <v>0</v>
      </c>
      <c r="Z69" s="71">
        <v>0</v>
      </c>
      <c r="AA69" s="52">
        <v>0</v>
      </c>
      <c r="AB69" s="70">
        <v>41</v>
      </c>
      <c r="AC69" s="71"/>
      <c r="AD69" s="52"/>
      <c r="AE69" s="70">
        <v>0</v>
      </c>
      <c r="AF69" s="71"/>
      <c r="AG69" s="53"/>
      <c r="AH69" s="32"/>
      <c r="AQ69" s="62"/>
    </row>
    <row r="70" spans="1:43" s="27" customFormat="1" ht="12.75" x14ac:dyDescent="0.2">
      <c r="A70" s="48">
        <f>RANK(F70,F$10:F$251)</f>
        <v>61</v>
      </c>
      <c r="B70" s="78" t="s">
        <v>101</v>
      </c>
      <c r="C70" s="39" t="s">
        <v>107</v>
      </c>
      <c r="D70" s="39" t="s">
        <v>76</v>
      </c>
      <c r="E70" s="43" t="s">
        <v>80</v>
      </c>
      <c r="F70" s="97">
        <f>LARGE(G70:AG70,1)+LARGE(G70:AG70,2)+LARGE(G70:AG70,3)+LARGE(G70:AG70,4)+LARGE(G70:AG70,5)+LARGE(G70:AG70,6)</f>
        <v>167</v>
      </c>
      <c r="G70" s="99">
        <v>27</v>
      </c>
      <c r="H70" s="45">
        <v>24</v>
      </c>
      <c r="I70" s="49"/>
      <c r="J70" s="70">
        <v>34</v>
      </c>
      <c r="K70" s="71"/>
      <c r="L70" s="71"/>
      <c r="M70" s="70">
        <v>0</v>
      </c>
      <c r="N70" s="71">
        <v>0</v>
      </c>
      <c r="O70" s="71">
        <v>0</v>
      </c>
      <c r="P70" s="70">
        <v>0</v>
      </c>
      <c r="Q70" s="72"/>
      <c r="R70" s="52"/>
      <c r="S70" s="70">
        <v>0</v>
      </c>
      <c r="T70" s="71"/>
      <c r="U70" s="71"/>
      <c r="V70" s="70">
        <v>0</v>
      </c>
      <c r="W70" s="71">
        <v>0</v>
      </c>
      <c r="X70" s="71"/>
      <c r="Y70" s="70">
        <v>32</v>
      </c>
      <c r="Z70" s="71">
        <v>21</v>
      </c>
      <c r="AA70" s="71">
        <v>29</v>
      </c>
      <c r="AB70" s="70">
        <v>0</v>
      </c>
      <c r="AC70" s="71"/>
      <c r="AD70" s="52"/>
      <c r="AE70" s="70">
        <v>0</v>
      </c>
      <c r="AF70" s="71"/>
      <c r="AG70" s="53"/>
      <c r="AH70" s="32"/>
      <c r="AQ70" s="62"/>
    </row>
    <row r="71" spans="1:43" s="27" customFormat="1" ht="12.75" x14ac:dyDescent="0.2">
      <c r="A71" s="48">
        <f>RANK(F71,F$10:F$251)</f>
        <v>62</v>
      </c>
      <c r="B71" s="78" t="s">
        <v>101</v>
      </c>
      <c r="C71" s="39" t="s">
        <v>260</v>
      </c>
      <c r="D71" s="39"/>
      <c r="E71" s="43"/>
      <c r="F71" s="97">
        <f>LARGE(G71:AG71,1)+LARGE(G71:AG71,2)+LARGE(G71:AG71,3)+LARGE(G71:AG71,4)+LARGE(G71:AG71,5)+LARGE(G71:AG71,6)</f>
        <v>166</v>
      </c>
      <c r="G71" s="99">
        <v>0</v>
      </c>
      <c r="H71" s="45">
        <v>0</v>
      </c>
      <c r="I71" s="49"/>
      <c r="J71" s="70">
        <v>0</v>
      </c>
      <c r="K71" s="71"/>
      <c r="L71" s="71"/>
      <c r="M71" s="70">
        <v>0</v>
      </c>
      <c r="N71" s="71">
        <v>0</v>
      </c>
      <c r="O71" s="71">
        <v>0</v>
      </c>
      <c r="P71" s="70">
        <v>36</v>
      </c>
      <c r="Q71" s="72"/>
      <c r="R71" s="52"/>
      <c r="S71" s="70">
        <v>0</v>
      </c>
      <c r="T71" s="71"/>
      <c r="U71" s="71"/>
      <c r="V71" s="70">
        <v>48</v>
      </c>
      <c r="W71" s="71">
        <v>40</v>
      </c>
      <c r="X71" s="52"/>
      <c r="Y71" s="70">
        <v>0</v>
      </c>
      <c r="Z71" s="71">
        <v>0</v>
      </c>
      <c r="AA71" s="71">
        <v>0</v>
      </c>
      <c r="AB71" s="70">
        <v>42</v>
      </c>
      <c r="AC71" s="71"/>
      <c r="AD71" s="52"/>
      <c r="AE71" s="70">
        <v>0</v>
      </c>
      <c r="AF71" s="71"/>
      <c r="AG71" s="53"/>
      <c r="AH71" s="32"/>
      <c r="AQ71" s="62"/>
    </row>
    <row r="72" spans="1:43" s="27" customFormat="1" ht="12.75" x14ac:dyDescent="0.2">
      <c r="A72" s="48">
        <f>RANK(F72,F$10:F$251)</f>
        <v>63</v>
      </c>
      <c r="B72" s="78" t="s">
        <v>101</v>
      </c>
      <c r="C72" s="39" t="s">
        <v>25</v>
      </c>
      <c r="D72" s="39" t="s">
        <v>74</v>
      </c>
      <c r="E72" s="43" t="s">
        <v>80</v>
      </c>
      <c r="F72" s="97">
        <f>LARGE(G72:AG72,1)+LARGE(G72:AG72,2)+LARGE(G72:AG72,3)+LARGE(G72:AG72,4)+LARGE(G72:AG72,5)+LARGE(G72:AG72,6)</f>
        <v>163</v>
      </c>
      <c r="G72" s="99">
        <v>0</v>
      </c>
      <c r="H72" s="45">
        <v>0</v>
      </c>
      <c r="I72" s="49"/>
      <c r="J72" s="70">
        <v>21</v>
      </c>
      <c r="K72" s="71"/>
      <c r="L72" s="71"/>
      <c r="M72" s="70">
        <v>0</v>
      </c>
      <c r="N72" s="71">
        <v>0</v>
      </c>
      <c r="O72" s="71">
        <v>0</v>
      </c>
      <c r="P72" s="70">
        <v>33</v>
      </c>
      <c r="Q72" s="72"/>
      <c r="R72" s="52"/>
      <c r="S72" s="70">
        <v>35</v>
      </c>
      <c r="T72" s="71"/>
      <c r="U72" s="71"/>
      <c r="V72" s="70">
        <v>36</v>
      </c>
      <c r="W72" s="71">
        <v>38</v>
      </c>
      <c r="X72" s="71"/>
      <c r="Y72" s="70">
        <v>0</v>
      </c>
      <c r="Z72" s="71">
        <v>0</v>
      </c>
      <c r="AA72" s="71">
        <v>0</v>
      </c>
      <c r="AB72" s="70">
        <v>0</v>
      </c>
      <c r="AC72" s="71"/>
      <c r="AD72" s="52"/>
      <c r="AE72" s="70">
        <v>0</v>
      </c>
      <c r="AF72" s="71"/>
      <c r="AG72" s="53"/>
      <c r="AH72" s="32"/>
      <c r="AQ72" s="62"/>
    </row>
    <row r="73" spans="1:43" s="27" customFormat="1" x14ac:dyDescent="0.25">
      <c r="A73" s="48">
        <f>RANK(F73,F$10:F$251)</f>
        <v>64</v>
      </c>
      <c r="B73" s="78" t="s">
        <v>101</v>
      </c>
      <c r="C73" s="39" t="s">
        <v>43</v>
      </c>
      <c r="D73" s="39" t="s">
        <v>74</v>
      </c>
      <c r="E73" s="43" t="s">
        <v>80</v>
      </c>
      <c r="F73" s="97">
        <f>LARGE(G73:AG73,1)+LARGE(G73:AG73,2)+LARGE(G73:AG73,3)+LARGE(G73:AG73,4)+LARGE(G73:AG73,5)+LARGE(G73:AG73,6)</f>
        <v>154</v>
      </c>
      <c r="G73" s="99">
        <v>0</v>
      </c>
      <c r="H73" s="45">
        <v>0</v>
      </c>
      <c r="I73" s="49"/>
      <c r="J73" s="70">
        <v>0</v>
      </c>
      <c r="K73" s="71"/>
      <c r="L73" s="71"/>
      <c r="M73" s="70">
        <v>0</v>
      </c>
      <c r="N73" s="71">
        <v>0</v>
      </c>
      <c r="O73" s="71">
        <v>0</v>
      </c>
      <c r="P73" s="70">
        <v>24</v>
      </c>
      <c r="Q73" s="72"/>
      <c r="R73" s="52"/>
      <c r="S73" s="70">
        <v>32</v>
      </c>
      <c r="T73" s="71"/>
      <c r="U73" s="71"/>
      <c r="V73" s="70">
        <v>32</v>
      </c>
      <c r="W73" s="71">
        <v>26</v>
      </c>
      <c r="X73" s="71"/>
      <c r="Y73" s="70">
        <v>0</v>
      </c>
      <c r="Z73" s="71">
        <v>0</v>
      </c>
      <c r="AA73" s="71">
        <v>0</v>
      </c>
      <c r="AB73" s="70">
        <v>40</v>
      </c>
      <c r="AC73" s="71"/>
      <c r="AD73" s="71"/>
      <c r="AE73" s="70">
        <v>0</v>
      </c>
      <c r="AF73" s="71"/>
      <c r="AG73" s="53"/>
      <c r="AH73" s="32"/>
      <c r="AI73"/>
      <c r="AJ73"/>
      <c r="AK73"/>
      <c r="AL73"/>
      <c r="AM73"/>
      <c r="AN73"/>
      <c r="AO73"/>
      <c r="AP73"/>
      <c r="AQ73" s="62"/>
    </row>
    <row r="74" spans="1:43" s="27" customFormat="1" x14ac:dyDescent="0.25">
      <c r="A74" s="48">
        <f>RANK(F74,F$10:F$251)</f>
        <v>65</v>
      </c>
      <c r="B74" s="78" t="s">
        <v>101</v>
      </c>
      <c r="C74" s="39" t="s">
        <v>139</v>
      </c>
      <c r="D74" s="39" t="s">
        <v>74</v>
      </c>
      <c r="E74" s="43" t="s">
        <v>80</v>
      </c>
      <c r="F74" s="97">
        <f>LARGE(G74:AG74,1)+LARGE(G74:AG74,2)+LARGE(G74:AG74,3)+LARGE(G74:AG74,4)+LARGE(G74:AG74,5)+LARGE(G74:AG74,6)</f>
        <v>153</v>
      </c>
      <c r="G74" s="99">
        <v>27</v>
      </c>
      <c r="H74" s="45">
        <v>29</v>
      </c>
      <c r="I74" s="49"/>
      <c r="J74" s="70">
        <v>0</v>
      </c>
      <c r="K74" s="71"/>
      <c r="L74" s="71"/>
      <c r="M74" s="70">
        <v>0</v>
      </c>
      <c r="N74" s="71">
        <v>0</v>
      </c>
      <c r="O74" s="71">
        <v>0</v>
      </c>
      <c r="P74" s="70">
        <v>0</v>
      </c>
      <c r="Q74" s="72"/>
      <c r="R74" s="52"/>
      <c r="S74" s="70">
        <v>0</v>
      </c>
      <c r="T74" s="71"/>
      <c r="U74" s="71"/>
      <c r="V74" s="70">
        <v>0</v>
      </c>
      <c r="W74" s="71">
        <v>0</v>
      </c>
      <c r="X74" s="71"/>
      <c r="Y74" s="70">
        <v>31</v>
      </c>
      <c r="Z74" s="71">
        <v>30</v>
      </c>
      <c r="AA74" s="71">
        <v>0</v>
      </c>
      <c r="AB74" s="70">
        <v>36</v>
      </c>
      <c r="AC74" s="71"/>
      <c r="AD74" s="52"/>
      <c r="AE74" s="70">
        <v>0</v>
      </c>
      <c r="AF74" s="71"/>
      <c r="AG74" s="53"/>
      <c r="AH74" s="32"/>
      <c r="AI74"/>
      <c r="AJ74"/>
      <c r="AK74"/>
      <c r="AL74"/>
      <c r="AM74"/>
      <c r="AN74"/>
      <c r="AO74"/>
      <c r="AP74"/>
      <c r="AQ74" s="62"/>
    </row>
    <row r="75" spans="1:43" s="27" customFormat="1" x14ac:dyDescent="0.25">
      <c r="A75" s="48">
        <f>RANK(F75,F$10:F$251)</f>
        <v>65</v>
      </c>
      <c r="B75" s="78" t="s">
        <v>101</v>
      </c>
      <c r="C75" s="39" t="s">
        <v>63</v>
      </c>
      <c r="D75" s="39" t="s">
        <v>74</v>
      </c>
      <c r="E75" s="43" t="s">
        <v>80</v>
      </c>
      <c r="F75" s="97">
        <f>LARGE(G75:AG75,1)+LARGE(G75:AG75,2)+LARGE(G75:AG75,3)+LARGE(G75:AG75,4)+LARGE(G75:AG75,5)+LARGE(G75:AG75,6)</f>
        <v>153</v>
      </c>
      <c r="G75" s="99">
        <v>29</v>
      </c>
      <c r="H75" s="45">
        <v>32</v>
      </c>
      <c r="I75" s="49"/>
      <c r="J75" s="70">
        <v>0</v>
      </c>
      <c r="K75" s="71"/>
      <c r="L75" s="71"/>
      <c r="M75" s="70">
        <v>0</v>
      </c>
      <c r="N75" s="72">
        <v>0</v>
      </c>
      <c r="O75" s="52">
        <v>0</v>
      </c>
      <c r="P75" s="70">
        <v>25</v>
      </c>
      <c r="Q75" s="72"/>
      <c r="R75" s="52"/>
      <c r="S75" s="70">
        <v>0</v>
      </c>
      <c r="T75" s="71"/>
      <c r="U75" s="71"/>
      <c r="V75" s="70">
        <v>42</v>
      </c>
      <c r="W75" s="71">
        <v>25</v>
      </c>
      <c r="X75" s="71"/>
      <c r="Y75" s="70">
        <v>0</v>
      </c>
      <c r="Z75" s="71">
        <v>0</v>
      </c>
      <c r="AA75" s="52">
        <v>0</v>
      </c>
      <c r="AB75" s="70">
        <v>0</v>
      </c>
      <c r="AC75" s="71"/>
      <c r="AD75" s="52"/>
      <c r="AE75" s="70">
        <v>0</v>
      </c>
      <c r="AF75" s="71"/>
      <c r="AG75" s="53"/>
      <c r="AH75" s="32"/>
      <c r="AI75"/>
      <c r="AJ75"/>
      <c r="AK75"/>
      <c r="AL75"/>
      <c r="AM75"/>
      <c r="AN75"/>
      <c r="AO75"/>
      <c r="AP75"/>
      <c r="AQ75" s="62"/>
    </row>
    <row r="76" spans="1:43" s="27" customFormat="1" x14ac:dyDescent="0.25">
      <c r="A76" s="48">
        <f>RANK(F76,F$10:F$251)</f>
        <v>67</v>
      </c>
      <c r="B76" s="78" t="s">
        <v>101</v>
      </c>
      <c r="C76" s="39" t="s">
        <v>117</v>
      </c>
      <c r="D76" s="39" t="s">
        <v>76</v>
      </c>
      <c r="E76" s="43" t="s">
        <v>80</v>
      </c>
      <c r="F76" s="97">
        <f>LARGE(G76:AG76,1)+LARGE(G76:AG76,2)+LARGE(G76:AG76,3)+LARGE(G76:AG76,4)+LARGE(G76:AG76,5)+LARGE(G76:AG76,6)</f>
        <v>152</v>
      </c>
      <c r="G76" s="99">
        <v>0</v>
      </c>
      <c r="H76" s="45">
        <v>0</v>
      </c>
      <c r="I76" s="49"/>
      <c r="J76" s="70">
        <v>45</v>
      </c>
      <c r="K76" s="71"/>
      <c r="L76" s="71"/>
      <c r="M76" s="70">
        <v>0</v>
      </c>
      <c r="N76" s="71">
        <v>0</v>
      </c>
      <c r="O76" s="71">
        <v>0</v>
      </c>
      <c r="P76" s="70">
        <v>0</v>
      </c>
      <c r="Q76" s="72"/>
      <c r="R76" s="52"/>
      <c r="S76" s="70">
        <v>0</v>
      </c>
      <c r="T76" s="71"/>
      <c r="U76" s="71"/>
      <c r="V76" s="70">
        <v>0</v>
      </c>
      <c r="W76" s="71">
        <v>0</v>
      </c>
      <c r="X76" s="52"/>
      <c r="Y76" s="70">
        <v>35</v>
      </c>
      <c r="Z76" s="71">
        <v>36</v>
      </c>
      <c r="AA76" s="71">
        <v>36</v>
      </c>
      <c r="AB76" s="70">
        <v>0</v>
      </c>
      <c r="AC76" s="71"/>
      <c r="AD76" s="52"/>
      <c r="AE76" s="70">
        <v>0</v>
      </c>
      <c r="AF76" s="71"/>
      <c r="AG76" s="53"/>
      <c r="AH76" s="32"/>
      <c r="AI76"/>
      <c r="AJ76"/>
      <c r="AK76"/>
      <c r="AL76"/>
      <c r="AM76"/>
      <c r="AN76"/>
      <c r="AO76"/>
      <c r="AP76"/>
      <c r="AQ76" s="62"/>
    </row>
    <row r="77" spans="1:43" s="27" customFormat="1" x14ac:dyDescent="0.25">
      <c r="A77" s="48">
        <f>RANK(F77,F$10:F$251)</f>
        <v>68</v>
      </c>
      <c r="B77" s="78" t="s">
        <v>101</v>
      </c>
      <c r="C77" s="39" t="s">
        <v>69</v>
      </c>
      <c r="D77" s="39" t="s">
        <v>74</v>
      </c>
      <c r="E77" s="43" t="s">
        <v>80</v>
      </c>
      <c r="F77" s="97">
        <f>LARGE(G77:AG77,1)+LARGE(G77:AG77,2)+LARGE(G77:AG77,3)+LARGE(G77:AG77,4)+LARGE(G77:AG77,5)+LARGE(G77:AG77,6)</f>
        <v>149</v>
      </c>
      <c r="G77" s="99">
        <v>29</v>
      </c>
      <c r="H77" s="45">
        <v>31</v>
      </c>
      <c r="I77" s="49"/>
      <c r="J77" s="70">
        <v>26</v>
      </c>
      <c r="K77" s="71"/>
      <c r="L77" s="71"/>
      <c r="M77" s="70">
        <v>0</v>
      </c>
      <c r="N77" s="71">
        <v>0</v>
      </c>
      <c r="O77" s="71">
        <v>0</v>
      </c>
      <c r="P77" s="70">
        <v>29</v>
      </c>
      <c r="Q77" s="72"/>
      <c r="R77" s="52"/>
      <c r="S77" s="70">
        <v>0</v>
      </c>
      <c r="T77" s="71"/>
      <c r="U77" s="71"/>
      <c r="V77" s="70">
        <v>0</v>
      </c>
      <c r="W77" s="71">
        <v>0</v>
      </c>
      <c r="X77" s="52"/>
      <c r="Y77" s="70">
        <v>0</v>
      </c>
      <c r="Z77" s="71">
        <v>0</v>
      </c>
      <c r="AA77" s="71">
        <v>0</v>
      </c>
      <c r="AB77" s="70">
        <v>34</v>
      </c>
      <c r="AC77" s="71"/>
      <c r="AD77" s="52"/>
      <c r="AE77" s="70">
        <v>0</v>
      </c>
      <c r="AF77" s="71"/>
      <c r="AG77" s="53"/>
      <c r="AH77" s="32"/>
      <c r="AI77"/>
      <c r="AJ77"/>
      <c r="AK77"/>
      <c r="AL77"/>
      <c r="AM77"/>
      <c r="AN77"/>
      <c r="AO77"/>
      <c r="AP77"/>
      <c r="AQ77" s="62"/>
    </row>
    <row r="78" spans="1:43" s="27" customFormat="1" x14ac:dyDescent="0.25">
      <c r="A78" s="48">
        <f>RANK(F78,F$10:F$251)</f>
        <v>69</v>
      </c>
      <c r="B78" s="78" t="s">
        <v>101</v>
      </c>
      <c r="C78" s="39" t="s">
        <v>266</v>
      </c>
      <c r="D78" s="39"/>
      <c r="E78" s="43" t="s">
        <v>80</v>
      </c>
      <c r="F78" s="97">
        <f>LARGE(G78:AG78,1)+LARGE(G78:AG78,2)+LARGE(G78:AG78,3)+LARGE(G78:AG78,4)+LARGE(G78:AG78,5)+LARGE(G78:AG78,6)</f>
        <v>147</v>
      </c>
      <c r="G78" s="99">
        <v>0</v>
      </c>
      <c r="H78" s="45">
        <v>0</v>
      </c>
      <c r="I78" s="49"/>
      <c r="J78" s="70">
        <v>0</v>
      </c>
      <c r="K78" s="71"/>
      <c r="L78" s="71"/>
      <c r="M78" s="70">
        <v>18</v>
      </c>
      <c r="N78" s="72">
        <v>28</v>
      </c>
      <c r="O78" s="52">
        <v>24</v>
      </c>
      <c r="P78" s="70">
        <v>0</v>
      </c>
      <c r="Q78" s="72"/>
      <c r="R78" s="52"/>
      <c r="S78" s="70">
        <v>0</v>
      </c>
      <c r="T78" s="71"/>
      <c r="U78" s="71"/>
      <c r="V78" s="70">
        <v>0</v>
      </c>
      <c r="W78" s="71">
        <v>0</v>
      </c>
      <c r="X78" s="52"/>
      <c r="Y78" s="70">
        <v>25</v>
      </c>
      <c r="Z78" s="71">
        <v>26</v>
      </c>
      <c r="AA78" s="52">
        <v>26</v>
      </c>
      <c r="AB78" s="70">
        <v>0</v>
      </c>
      <c r="AC78" s="71"/>
      <c r="AD78" s="52"/>
      <c r="AE78" s="70">
        <v>0</v>
      </c>
      <c r="AF78" s="71"/>
      <c r="AG78" s="53"/>
      <c r="AH78" s="32"/>
      <c r="AI78"/>
      <c r="AJ78"/>
      <c r="AK78"/>
      <c r="AL78"/>
      <c r="AM78"/>
      <c r="AN78"/>
      <c r="AO78"/>
      <c r="AP78"/>
      <c r="AQ78" s="62"/>
    </row>
    <row r="79" spans="1:43" s="27" customFormat="1" x14ac:dyDescent="0.25">
      <c r="A79" s="48">
        <f>RANK(F79,F$10:F$251)</f>
        <v>70</v>
      </c>
      <c r="B79" s="78" t="s">
        <v>101</v>
      </c>
      <c r="C79" s="39" t="s">
        <v>115</v>
      </c>
      <c r="D79" s="39" t="s">
        <v>76</v>
      </c>
      <c r="E79" s="43" t="s">
        <v>80</v>
      </c>
      <c r="F79" s="97">
        <f>LARGE(G79:AG79,1)+LARGE(G79:AG79,2)+LARGE(G79:AG79,3)+LARGE(G79:AG79,4)+LARGE(G79:AG79,5)+LARGE(G79:AG79,6)</f>
        <v>146</v>
      </c>
      <c r="G79" s="99">
        <v>0</v>
      </c>
      <c r="H79" s="45">
        <v>0</v>
      </c>
      <c r="I79" s="49"/>
      <c r="J79" s="70">
        <v>28</v>
      </c>
      <c r="K79" s="71"/>
      <c r="L79" s="71"/>
      <c r="M79" s="70">
        <v>0</v>
      </c>
      <c r="N79" s="72">
        <v>0</v>
      </c>
      <c r="O79" s="52">
        <v>0</v>
      </c>
      <c r="P79" s="70">
        <v>22</v>
      </c>
      <c r="Q79" s="72"/>
      <c r="R79" s="52"/>
      <c r="S79" s="70">
        <v>0</v>
      </c>
      <c r="T79" s="71"/>
      <c r="U79" s="52"/>
      <c r="V79" s="70">
        <v>0</v>
      </c>
      <c r="W79" s="71">
        <v>0</v>
      </c>
      <c r="X79" s="52"/>
      <c r="Y79" s="70">
        <v>34</v>
      </c>
      <c r="Z79" s="71">
        <v>32</v>
      </c>
      <c r="AA79" s="52">
        <v>30</v>
      </c>
      <c r="AB79" s="70">
        <v>0</v>
      </c>
      <c r="AC79" s="71"/>
      <c r="AD79" s="71"/>
      <c r="AE79" s="70">
        <v>0</v>
      </c>
      <c r="AF79" s="71"/>
      <c r="AG79" s="53"/>
      <c r="AH79" s="32"/>
      <c r="AI79"/>
      <c r="AJ79"/>
      <c r="AK79"/>
      <c r="AL79"/>
      <c r="AM79"/>
      <c r="AN79"/>
      <c r="AO79"/>
      <c r="AP79"/>
      <c r="AQ79" s="62"/>
    </row>
    <row r="80" spans="1:43" s="27" customFormat="1" x14ac:dyDescent="0.25">
      <c r="A80" s="48">
        <f>RANK(F80,F$10:F$251)</f>
        <v>70</v>
      </c>
      <c r="B80" s="78" t="s">
        <v>101</v>
      </c>
      <c r="C80" s="39" t="s">
        <v>241</v>
      </c>
      <c r="D80" s="101" t="s">
        <v>246</v>
      </c>
      <c r="E80" s="43"/>
      <c r="F80" s="97">
        <f>LARGE(G80:AG80,1)+LARGE(G80:AG80,2)+LARGE(G80:AG80,3)+LARGE(G80:AG80,4)+LARGE(G80:AG80,5)+LARGE(G80:AG80,6)</f>
        <v>146</v>
      </c>
      <c r="G80" s="99">
        <v>0</v>
      </c>
      <c r="H80" s="45">
        <v>0</v>
      </c>
      <c r="I80" s="49"/>
      <c r="J80" s="70">
        <v>28</v>
      </c>
      <c r="K80" s="71"/>
      <c r="L80" s="71"/>
      <c r="M80" s="70">
        <v>0</v>
      </c>
      <c r="N80" s="71">
        <v>0</v>
      </c>
      <c r="O80" s="71">
        <v>0</v>
      </c>
      <c r="P80" s="70">
        <v>0</v>
      </c>
      <c r="Q80" s="72"/>
      <c r="R80" s="52"/>
      <c r="S80" s="70">
        <v>0</v>
      </c>
      <c r="T80" s="71"/>
      <c r="U80" s="71"/>
      <c r="V80" s="70">
        <v>0</v>
      </c>
      <c r="W80" s="71">
        <v>0</v>
      </c>
      <c r="X80" s="52"/>
      <c r="Y80" s="70">
        <v>36</v>
      </c>
      <c r="Z80" s="71">
        <v>40</v>
      </c>
      <c r="AA80" s="71">
        <v>42</v>
      </c>
      <c r="AB80" s="70">
        <v>0</v>
      </c>
      <c r="AC80" s="71"/>
      <c r="AD80" s="52"/>
      <c r="AE80" s="70">
        <v>0</v>
      </c>
      <c r="AF80" s="71"/>
      <c r="AG80" s="53"/>
      <c r="AH80" s="32"/>
      <c r="AI80"/>
      <c r="AJ80"/>
      <c r="AK80"/>
      <c r="AL80"/>
      <c r="AM80"/>
      <c r="AN80"/>
      <c r="AO80"/>
      <c r="AP80"/>
      <c r="AQ80" s="62"/>
    </row>
    <row r="81" spans="1:43" s="27" customFormat="1" x14ac:dyDescent="0.25">
      <c r="A81" s="48">
        <f>RANK(F81,F$10:F$251)</f>
        <v>72</v>
      </c>
      <c r="B81" s="78" t="s">
        <v>101</v>
      </c>
      <c r="C81" s="39" t="s">
        <v>114</v>
      </c>
      <c r="D81" s="39" t="s">
        <v>76</v>
      </c>
      <c r="E81" s="43" t="s">
        <v>80</v>
      </c>
      <c r="F81" s="97">
        <f>LARGE(G81:AG81,1)+LARGE(G81:AG81,2)+LARGE(G81:AG81,3)+LARGE(G81:AG81,4)+LARGE(G81:AG81,5)+LARGE(G81:AG81,6)</f>
        <v>141</v>
      </c>
      <c r="G81" s="99">
        <v>0</v>
      </c>
      <c r="H81" s="45">
        <v>0</v>
      </c>
      <c r="I81" s="49"/>
      <c r="J81" s="70">
        <v>32</v>
      </c>
      <c r="K81" s="71"/>
      <c r="L81" s="71"/>
      <c r="M81" s="70">
        <v>0</v>
      </c>
      <c r="N81" s="71">
        <v>0</v>
      </c>
      <c r="O81" s="71">
        <v>0</v>
      </c>
      <c r="P81" s="70">
        <v>0</v>
      </c>
      <c r="Q81" s="72"/>
      <c r="R81" s="52"/>
      <c r="S81" s="70">
        <v>0</v>
      </c>
      <c r="T81" s="71"/>
      <c r="U81" s="71"/>
      <c r="V81" s="70">
        <v>0</v>
      </c>
      <c r="W81" s="71">
        <v>0</v>
      </c>
      <c r="X81" s="71"/>
      <c r="Y81" s="70">
        <v>38</v>
      </c>
      <c r="Z81" s="71">
        <v>32</v>
      </c>
      <c r="AA81" s="71">
        <v>39</v>
      </c>
      <c r="AB81" s="70">
        <v>0</v>
      </c>
      <c r="AC81" s="71"/>
      <c r="AD81" s="71"/>
      <c r="AE81" s="70">
        <v>0</v>
      </c>
      <c r="AF81" s="71"/>
      <c r="AG81" s="73"/>
      <c r="AH81" s="32"/>
      <c r="AI81"/>
      <c r="AJ81"/>
      <c r="AK81"/>
      <c r="AL81"/>
      <c r="AM81"/>
      <c r="AN81"/>
      <c r="AO81"/>
      <c r="AP81"/>
      <c r="AQ81" s="62"/>
    </row>
    <row r="82" spans="1:43" s="27" customFormat="1" x14ac:dyDescent="0.25">
      <c r="A82" s="48">
        <f>RANK(F82,F$10:F$251)</f>
        <v>73</v>
      </c>
      <c r="B82" s="78" t="s">
        <v>101</v>
      </c>
      <c r="C82" s="39" t="s">
        <v>181</v>
      </c>
      <c r="D82" s="39" t="s">
        <v>77</v>
      </c>
      <c r="E82" s="43" t="s">
        <v>80</v>
      </c>
      <c r="F82" s="97">
        <f>LARGE(G82:AG82,1)+LARGE(G82:AG82,2)+LARGE(G82:AG82,3)+LARGE(G82:AG82,4)+LARGE(G82:AG82,5)+LARGE(G82:AG82,6)</f>
        <v>137</v>
      </c>
      <c r="G82" s="99">
        <v>37</v>
      </c>
      <c r="H82" s="45">
        <v>35</v>
      </c>
      <c r="I82" s="49"/>
      <c r="J82" s="70">
        <v>0</v>
      </c>
      <c r="K82" s="71"/>
      <c r="L82" s="71"/>
      <c r="M82" s="70">
        <v>0</v>
      </c>
      <c r="N82" s="71">
        <v>0</v>
      </c>
      <c r="O82" s="71">
        <v>0</v>
      </c>
      <c r="P82" s="70">
        <v>25</v>
      </c>
      <c r="Q82" s="72"/>
      <c r="R82" s="52"/>
      <c r="S82" s="70">
        <v>0</v>
      </c>
      <c r="T82" s="71"/>
      <c r="U82" s="71"/>
      <c r="V82" s="70">
        <v>0</v>
      </c>
      <c r="W82" s="71">
        <v>0</v>
      </c>
      <c r="X82" s="71"/>
      <c r="Y82" s="70">
        <v>0</v>
      </c>
      <c r="Z82" s="71">
        <v>0</v>
      </c>
      <c r="AA82" s="71">
        <v>0</v>
      </c>
      <c r="AB82" s="70">
        <v>40</v>
      </c>
      <c r="AC82" s="71"/>
      <c r="AD82" s="71"/>
      <c r="AE82" s="70">
        <v>0</v>
      </c>
      <c r="AF82" s="71"/>
      <c r="AG82" s="53"/>
      <c r="AH82" s="32"/>
      <c r="AI82"/>
      <c r="AJ82"/>
      <c r="AK82"/>
      <c r="AL82"/>
      <c r="AM82"/>
      <c r="AN82"/>
      <c r="AO82"/>
      <c r="AP82"/>
      <c r="AQ82" s="62"/>
    </row>
    <row r="83" spans="1:43" s="27" customFormat="1" x14ac:dyDescent="0.25">
      <c r="A83" s="48">
        <f>RANK(F83,F$10:F$251)</f>
        <v>74</v>
      </c>
      <c r="B83" s="78" t="s">
        <v>101</v>
      </c>
      <c r="C83" s="39" t="s">
        <v>165</v>
      </c>
      <c r="D83" s="39" t="s">
        <v>76</v>
      </c>
      <c r="E83" s="43" t="s">
        <v>127</v>
      </c>
      <c r="F83" s="97">
        <f>LARGE(G83:AG83,1)+LARGE(G83:AG83,2)+LARGE(G83:AG83,3)+LARGE(G83:AG83,4)+LARGE(G83:AG83,5)+LARGE(G83:AG83,6)</f>
        <v>135</v>
      </c>
      <c r="G83" s="99">
        <v>33</v>
      </c>
      <c r="H83" s="45">
        <v>37</v>
      </c>
      <c r="I83" s="49"/>
      <c r="J83" s="70">
        <v>33</v>
      </c>
      <c r="K83" s="71"/>
      <c r="L83" s="71"/>
      <c r="M83" s="70">
        <v>0</v>
      </c>
      <c r="N83" s="71">
        <v>0</v>
      </c>
      <c r="O83" s="71">
        <v>0</v>
      </c>
      <c r="P83" s="70">
        <v>32</v>
      </c>
      <c r="Q83" s="72"/>
      <c r="R83" s="52"/>
      <c r="S83" s="70">
        <v>0</v>
      </c>
      <c r="T83" s="71"/>
      <c r="U83" s="71"/>
      <c r="V83" s="70">
        <v>0</v>
      </c>
      <c r="W83" s="71">
        <v>0</v>
      </c>
      <c r="X83" s="71"/>
      <c r="Y83" s="70">
        <v>0</v>
      </c>
      <c r="Z83" s="71">
        <v>0</v>
      </c>
      <c r="AA83" s="71">
        <v>0</v>
      </c>
      <c r="AB83" s="70">
        <v>0</v>
      </c>
      <c r="AC83" s="71"/>
      <c r="AD83" s="52"/>
      <c r="AE83" s="70">
        <v>0</v>
      </c>
      <c r="AF83" s="71"/>
      <c r="AG83" s="53"/>
      <c r="AH83" s="32"/>
      <c r="AI83"/>
      <c r="AJ83"/>
      <c r="AK83"/>
      <c r="AL83"/>
      <c r="AM83"/>
      <c r="AN83"/>
      <c r="AO83"/>
      <c r="AP83"/>
      <c r="AQ83" s="62"/>
    </row>
    <row r="84" spans="1:43" s="27" customFormat="1" x14ac:dyDescent="0.25">
      <c r="A84" s="48">
        <f>RANK(F84,F$10:F$251)</f>
        <v>74</v>
      </c>
      <c r="B84" s="78" t="s">
        <v>101</v>
      </c>
      <c r="C84" s="39" t="s">
        <v>186</v>
      </c>
      <c r="D84" s="39" t="s">
        <v>74</v>
      </c>
      <c r="E84" s="43" t="s">
        <v>80</v>
      </c>
      <c r="F84" s="97">
        <f>LARGE(G84:AG84,1)+LARGE(G84:AG84,2)+LARGE(G84:AG84,3)+LARGE(G84:AG84,4)+LARGE(G84:AG84,5)+LARGE(G84:AG84,6)</f>
        <v>135</v>
      </c>
      <c r="G84" s="99">
        <v>0</v>
      </c>
      <c r="H84" s="45">
        <v>0</v>
      </c>
      <c r="I84" s="49"/>
      <c r="J84" s="70">
        <v>0</v>
      </c>
      <c r="K84" s="71"/>
      <c r="L84" s="71"/>
      <c r="M84" s="70">
        <v>21</v>
      </c>
      <c r="N84" s="71">
        <v>22</v>
      </c>
      <c r="O84" s="71">
        <v>29</v>
      </c>
      <c r="P84" s="70">
        <v>23</v>
      </c>
      <c r="Q84" s="72"/>
      <c r="R84" s="52"/>
      <c r="S84" s="70">
        <v>0</v>
      </c>
      <c r="T84" s="71"/>
      <c r="U84" s="71"/>
      <c r="V84" s="70">
        <v>0</v>
      </c>
      <c r="W84" s="71">
        <v>0</v>
      </c>
      <c r="X84" s="52"/>
      <c r="Y84" s="70">
        <v>0</v>
      </c>
      <c r="Z84" s="71">
        <v>0</v>
      </c>
      <c r="AA84" s="71">
        <v>0</v>
      </c>
      <c r="AB84" s="70">
        <v>40</v>
      </c>
      <c r="AC84" s="71"/>
      <c r="AD84" s="52"/>
      <c r="AE84" s="70">
        <v>0</v>
      </c>
      <c r="AF84" s="71"/>
      <c r="AG84" s="53"/>
      <c r="AH84" s="32"/>
      <c r="AI84"/>
      <c r="AJ84" s="106"/>
      <c r="AK84" s="106"/>
      <c r="AL84" s="106"/>
      <c r="AM84" s="106"/>
      <c r="AN84" s="106"/>
      <c r="AO84" s="106"/>
      <c r="AP84" s="106"/>
      <c r="AQ84" s="62"/>
    </row>
    <row r="85" spans="1:43" s="27" customFormat="1" x14ac:dyDescent="0.25">
      <c r="A85" s="48">
        <f>RANK(F85,F$10:F$251)</f>
        <v>74</v>
      </c>
      <c r="B85" s="78" t="s">
        <v>101</v>
      </c>
      <c r="C85" s="39" t="s">
        <v>42</v>
      </c>
      <c r="D85" s="39" t="s">
        <v>77</v>
      </c>
      <c r="E85" s="43" t="s">
        <v>80</v>
      </c>
      <c r="F85" s="97">
        <f>LARGE(G85:AG85,1)+LARGE(G85:AG85,2)+LARGE(G85:AG85,3)+LARGE(G85:AG85,4)+LARGE(G85:AG85,5)+LARGE(G85:AG85,6)</f>
        <v>135</v>
      </c>
      <c r="G85" s="99">
        <v>39</v>
      </c>
      <c r="H85" s="45">
        <v>30</v>
      </c>
      <c r="I85" s="49"/>
      <c r="J85" s="70">
        <v>0</v>
      </c>
      <c r="K85" s="71"/>
      <c r="L85" s="71"/>
      <c r="M85" s="70">
        <v>0</v>
      </c>
      <c r="N85" s="71">
        <v>0</v>
      </c>
      <c r="O85" s="71">
        <v>0</v>
      </c>
      <c r="P85" s="70">
        <v>0</v>
      </c>
      <c r="Q85" s="72"/>
      <c r="R85" s="52"/>
      <c r="S85" s="70">
        <v>0</v>
      </c>
      <c r="T85" s="71"/>
      <c r="U85" s="71"/>
      <c r="V85" s="70">
        <v>37</v>
      </c>
      <c r="W85" s="71">
        <v>29</v>
      </c>
      <c r="X85" s="52"/>
      <c r="Y85" s="70">
        <v>0</v>
      </c>
      <c r="Z85" s="71">
        <v>0</v>
      </c>
      <c r="AA85" s="71">
        <v>0</v>
      </c>
      <c r="AB85" s="70">
        <v>0</v>
      </c>
      <c r="AC85" s="71"/>
      <c r="AD85" s="52"/>
      <c r="AE85" s="70">
        <v>0</v>
      </c>
      <c r="AF85" s="71"/>
      <c r="AG85" s="53"/>
      <c r="AH85" s="32"/>
      <c r="AI85"/>
      <c r="AJ85"/>
      <c r="AK85"/>
      <c r="AL85"/>
      <c r="AM85"/>
      <c r="AN85"/>
      <c r="AO85"/>
      <c r="AP85"/>
      <c r="AQ85" s="62"/>
    </row>
    <row r="86" spans="1:43" s="27" customFormat="1" x14ac:dyDescent="0.25">
      <c r="A86" s="48">
        <f>RANK(F86,F$10:F$251)</f>
        <v>77</v>
      </c>
      <c r="B86" s="78" t="s">
        <v>101</v>
      </c>
      <c r="C86" s="39" t="s">
        <v>223</v>
      </c>
      <c r="D86" s="39" t="s">
        <v>74</v>
      </c>
      <c r="E86" s="43" t="s">
        <v>80</v>
      </c>
      <c r="F86" s="97">
        <f>LARGE(G86:AG86,1)+LARGE(G86:AG86,2)+LARGE(G86:AG86,3)+LARGE(G86:AG86,4)+LARGE(G86:AG86,5)+LARGE(G86:AG86,6)</f>
        <v>134</v>
      </c>
      <c r="G86" s="99">
        <v>21</v>
      </c>
      <c r="H86" s="45">
        <v>18</v>
      </c>
      <c r="I86" s="49"/>
      <c r="J86" s="70">
        <v>0</v>
      </c>
      <c r="K86" s="71"/>
      <c r="L86" s="71"/>
      <c r="M86" s="70">
        <v>29</v>
      </c>
      <c r="N86" s="71">
        <v>29</v>
      </c>
      <c r="O86" s="71">
        <v>37</v>
      </c>
      <c r="P86" s="70">
        <v>0</v>
      </c>
      <c r="Q86" s="72"/>
      <c r="R86" s="52"/>
      <c r="S86" s="70">
        <v>0</v>
      </c>
      <c r="T86" s="71"/>
      <c r="U86" s="71"/>
      <c r="V86" s="70">
        <v>0</v>
      </c>
      <c r="W86" s="71">
        <v>0</v>
      </c>
      <c r="X86" s="71"/>
      <c r="Y86" s="70">
        <v>0</v>
      </c>
      <c r="Z86" s="71">
        <v>0</v>
      </c>
      <c r="AA86" s="71">
        <v>0</v>
      </c>
      <c r="AB86" s="70">
        <v>0</v>
      </c>
      <c r="AC86" s="71"/>
      <c r="AD86" s="52"/>
      <c r="AE86" s="70">
        <v>0</v>
      </c>
      <c r="AF86" s="71"/>
      <c r="AG86" s="73"/>
      <c r="AH86" s="32"/>
      <c r="AI86"/>
      <c r="AJ86" s="106"/>
      <c r="AK86" s="106"/>
      <c r="AL86" s="106"/>
      <c r="AM86" s="106"/>
      <c r="AN86" s="106"/>
      <c r="AO86" s="106"/>
      <c r="AP86" s="106"/>
      <c r="AQ86" s="62"/>
    </row>
    <row r="87" spans="1:43" s="27" customFormat="1" x14ac:dyDescent="0.25">
      <c r="A87" s="48">
        <f>RANK(F87,F$10:F$251)</f>
        <v>78</v>
      </c>
      <c r="B87" s="78" t="s">
        <v>101</v>
      </c>
      <c r="C87" s="39" t="s">
        <v>222</v>
      </c>
      <c r="D87" s="39" t="s">
        <v>73</v>
      </c>
      <c r="E87" s="43" t="s">
        <v>80</v>
      </c>
      <c r="F87" s="97">
        <f>LARGE(G87:AG87,1)+LARGE(G87:AG87,2)+LARGE(G87:AG87,3)+LARGE(G87:AG87,4)+LARGE(G87:AG87,5)+LARGE(G87:AG87,6)</f>
        <v>133</v>
      </c>
      <c r="G87" s="99">
        <v>31</v>
      </c>
      <c r="H87" s="45">
        <v>29</v>
      </c>
      <c r="I87" s="49"/>
      <c r="J87" s="70">
        <v>38</v>
      </c>
      <c r="K87" s="71"/>
      <c r="L87" s="71"/>
      <c r="M87" s="70">
        <v>0</v>
      </c>
      <c r="N87" s="71">
        <v>0</v>
      </c>
      <c r="O87" s="71">
        <v>0</v>
      </c>
      <c r="P87" s="70">
        <v>0</v>
      </c>
      <c r="Q87" s="72"/>
      <c r="R87" s="52"/>
      <c r="S87" s="70">
        <v>0</v>
      </c>
      <c r="T87" s="71"/>
      <c r="U87" s="71"/>
      <c r="V87" s="70">
        <v>0</v>
      </c>
      <c r="W87" s="71">
        <v>0</v>
      </c>
      <c r="X87" s="71"/>
      <c r="Y87" s="70">
        <v>0</v>
      </c>
      <c r="Z87" s="71">
        <v>0</v>
      </c>
      <c r="AA87" s="71">
        <v>0</v>
      </c>
      <c r="AB87" s="70">
        <v>35</v>
      </c>
      <c r="AC87" s="71"/>
      <c r="AD87" s="52"/>
      <c r="AE87" s="70">
        <v>0</v>
      </c>
      <c r="AF87" s="71"/>
      <c r="AG87" s="53"/>
      <c r="AH87" s="32"/>
      <c r="AI87"/>
      <c r="AJ87"/>
      <c r="AK87"/>
      <c r="AL87"/>
      <c r="AM87"/>
      <c r="AN87"/>
      <c r="AO87"/>
      <c r="AP87"/>
      <c r="AQ87" s="62"/>
    </row>
    <row r="88" spans="1:43" s="27" customFormat="1" x14ac:dyDescent="0.25">
      <c r="A88" s="48">
        <f>RANK(F88,F$10:F$251)</f>
        <v>78</v>
      </c>
      <c r="B88" s="78" t="s">
        <v>101</v>
      </c>
      <c r="C88" s="39" t="s">
        <v>145</v>
      </c>
      <c r="D88" s="39" t="s">
        <v>74</v>
      </c>
      <c r="E88" s="43" t="s">
        <v>80</v>
      </c>
      <c r="F88" s="97">
        <f>LARGE(G88:AG88,1)+LARGE(G88:AG88,2)+LARGE(G88:AG88,3)+LARGE(G88:AG88,4)+LARGE(G88:AG88,5)+LARGE(G88:AG88,6)</f>
        <v>133</v>
      </c>
      <c r="G88" s="99">
        <v>32</v>
      </c>
      <c r="H88" s="45">
        <v>39</v>
      </c>
      <c r="I88" s="49"/>
      <c r="J88" s="70">
        <v>0</v>
      </c>
      <c r="K88" s="71"/>
      <c r="L88" s="71"/>
      <c r="M88" s="70">
        <v>0</v>
      </c>
      <c r="N88" s="71">
        <v>0</v>
      </c>
      <c r="O88" s="71">
        <v>0</v>
      </c>
      <c r="P88" s="70">
        <v>0</v>
      </c>
      <c r="Q88" s="72"/>
      <c r="R88" s="52"/>
      <c r="S88" s="70">
        <v>29</v>
      </c>
      <c r="T88" s="71"/>
      <c r="U88" s="71"/>
      <c r="V88" s="70">
        <v>0</v>
      </c>
      <c r="W88" s="71">
        <v>0</v>
      </c>
      <c r="X88" s="71"/>
      <c r="Y88" s="70">
        <v>0</v>
      </c>
      <c r="Z88" s="71">
        <v>0</v>
      </c>
      <c r="AA88" s="71">
        <v>0</v>
      </c>
      <c r="AB88" s="70">
        <v>33</v>
      </c>
      <c r="AC88" s="71"/>
      <c r="AD88" s="52"/>
      <c r="AE88" s="70">
        <v>0</v>
      </c>
      <c r="AF88" s="71"/>
      <c r="AG88" s="53"/>
      <c r="AH88" s="32"/>
      <c r="AI88"/>
      <c r="AJ88"/>
      <c r="AK88"/>
      <c r="AL88"/>
      <c r="AM88"/>
      <c r="AN88"/>
      <c r="AO88"/>
      <c r="AP88"/>
      <c r="AQ88" s="62"/>
    </row>
    <row r="89" spans="1:43" s="27" customFormat="1" x14ac:dyDescent="0.25">
      <c r="A89" s="48">
        <f>RANK(F89,F$10:F$251)</f>
        <v>80</v>
      </c>
      <c r="B89" s="78" t="s">
        <v>101</v>
      </c>
      <c r="C89" s="39" t="s">
        <v>62</v>
      </c>
      <c r="D89" s="39" t="s">
        <v>74</v>
      </c>
      <c r="E89" s="43" t="s">
        <v>80</v>
      </c>
      <c r="F89" s="97">
        <f>LARGE(G89:AG89,1)+LARGE(G89:AG89,2)+LARGE(G89:AG89,3)+LARGE(G89:AG89,4)+LARGE(G89:AG89,5)+LARGE(G89:AG89,6)</f>
        <v>131</v>
      </c>
      <c r="G89" s="99">
        <v>0</v>
      </c>
      <c r="H89" s="45">
        <v>0</v>
      </c>
      <c r="I89" s="49"/>
      <c r="J89" s="70">
        <v>0</v>
      </c>
      <c r="K89" s="71"/>
      <c r="L89" s="71"/>
      <c r="M89" s="70">
        <v>0</v>
      </c>
      <c r="N89" s="72">
        <v>0</v>
      </c>
      <c r="O89" s="52">
        <v>0</v>
      </c>
      <c r="P89" s="70">
        <v>12</v>
      </c>
      <c r="Q89" s="72"/>
      <c r="R89" s="52"/>
      <c r="S89" s="70">
        <v>30</v>
      </c>
      <c r="T89" s="71"/>
      <c r="U89" s="71"/>
      <c r="V89" s="70">
        <v>30</v>
      </c>
      <c r="W89" s="71">
        <v>32</v>
      </c>
      <c r="X89" s="52"/>
      <c r="Y89" s="70">
        <v>0</v>
      </c>
      <c r="Z89" s="71">
        <v>0</v>
      </c>
      <c r="AA89" s="52">
        <v>0</v>
      </c>
      <c r="AB89" s="70">
        <v>27</v>
      </c>
      <c r="AC89" s="71"/>
      <c r="AD89" s="52"/>
      <c r="AE89" s="70">
        <v>0</v>
      </c>
      <c r="AF89" s="71"/>
      <c r="AG89" s="53"/>
      <c r="AH89" s="32"/>
      <c r="AI89"/>
      <c r="AJ89"/>
      <c r="AK89"/>
      <c r="AL89"/>
      <c r="AM89"/>
      <c r="AN89"/>
      <c r="AO89"/>
      <c r="AP89"/>
      <c r="AQ89" s="62"/>
    </row>
    <row r="90" spans="1:43" s="27" customFormat="1" x14ac:dyDescent="0.25">
      <c r="A90" s="48">
        <f>RANK(F90,F$10:F$251)</f>
        <v>81</v>
      </c>
      <c r="B90" s="78" t="s">
        <v>101</v>
      </c>
      <c r="C90" s="39" t="s">
        <v>195</v>
      </c>
      <c r="D90" s="39" t="s">
        <v>73</v>
      </c>
      <c r="E90" s="43" t="s">
        <v>80</v>
      </c>
      <c r="F90" s="97">
        <f>LARGE(G90:AG90,1)+LARGE(G90:AG90,2)+LARGE(G90:AG90,3)+LARGE(G90:AG90,4)+LARGE(G90:AG90,5)+LARGE(G90:AG90,6)</f>
        <v>125</v>
      </c>
      <c r="G90" s="99">
        <v>0</v>
      </c>
      <c r="H90" s="45">
        <v>0</v>
      </c>
      <c r="I90" s="49"/>
      <c r="J90" s="70">
        <v>0</v>
      </c>
      <c r="K90" s="71"/>
      <c r="L90" s="71"/>
      <c r="M90" s="70">
        <v>36</v>
      </c>
      <c r="N90" s="71">
        <v>25</v>
      </c>
      <c r="O90" s="71">
        <v>23</v>
      </c>
      <c r="P90" s="70">
        <v>41</v>
      </c>
      <c r="Q90" s="71"/>
      <c r="R90" s="71"/>
      <c r="S90" s="70">
        <v>0</v>
      </c>
      <c r="T90" s="71"/>
      <c r="U90" s="52"/>
      <c r="V90" s="70">
        <v>0</v>
      </c>
      <c r="W90" s="71">
        <v>0</v>
      </c>
      <c r="X90" s="52"/>
      <c r="Y90" s="70">
        <v>0</v>
      </c>
      <c r="Z90" s="71">
        <v>0</v>
      </c>
      <c r="AA90" s="71">
        <v>0</v>
      </c>
      <c r="AB90" s="70">
        <v>0</v>
      </c>
      <c r="AC90" s="71"/>
      <c r="AD90" s="52"/>
      <c r="AE90" s="70">
        <v>0</v>
      </c>
      <c r="AF90" s="71"/>
      <c r="AG90" s="73"/>
      <c r="AH90" s="32"/>
      <c r="AI90"/>
      <c r="AJ90"/>
      <c r="AK90"/>
      <c r="AL90"/>
      <c r="AM90"/>
      <c r="AN90"/>
      <c r="AO90"/>
      <c r="AP90"/>
      <c r="AQ90" s="62"/>
    </row>
    <row r="91" spans="1:43" s="27" customFormat="1" x14ac:dyDescent="0.25">
      <c r="A91" s="48">
        <f>RANK(F91,F$10:F$251)</f>
        <v>81</v>
      </c>
      <c r="B91" s="78" t="s">
        <v>101</v>
      </c>
      <c r="C91" s="39" t="s">
        <v>185</v>
      </c>
      <c r="D91" s="39" t="s">
        <v>77</v>
      </c>
      <c r="E91" s="43" t="s">
        <v>80</v>
      </c>
      <c r="F91" s="97">
        <f>LARGE(G91:AG91,1)+LARGE(G91:AG91,2)+LARGE(G91:AG91,3)+LARGE(G91:AG91,4)+LARGE(G91:AG91,5)+LARGE(G91:AG91,6)</f>
        <v>125</v>
      </c>
      <c r="G91" s="99">
        <v>37</v>
      </c>
      <c r="H91" s="45">
        <v>27</v>
      </c>
      <c r="I91" s="49"/>
      <c r="J91" s="70">
        <v>0</v>
      </c>
      <c r="K91" s="71"/>
      <c r="L91" s="71"/>
      <c r="M91" s="70">
        <v>0</v>
      </c>
      <c r="N91" s="71">
        <v>0</v>
      </c>
      <c r="O91" s="71">
        <v>0</v>
      </c>
      <c r="P91" s="70">
        <v>0</v>
      </c>
      <c r="Q91" s="71"/>
      <c r="R91" s="71"/>
      <c r="S91" s="70">
        <v>0</v>
      </c>
      <c r="T91" s="71"/>
      <c r="U91" s="52"/>
      <c r="V91" s="70">
        <v>27</v>
      </c>
      <c r="W91" s="71">
        <v>34</v>
      </c>
      <c r="X91" s="52"/>
      <c r="Y91" s="70">
        <v>0</v>
      </c>
      <c r="Z91" s="71">
        <v>0</v>
      </c>
      <c r="AA91" s="71">
        <v>0</v>
      </c>
      <c r="AB91" s="70">
        <v>0</v>
      </c>
      <c r="AC91" s="71"/>
      <c r="AD91" s="52"/>
      <c r="AE91" s="70">
        <v>0</v>
      </c>
      <c r="AF91" s="71"/>
      <c r="AG91" s="53"/>
      <c r="AH91" s="32"/>
      <c r="AI91"/>
      <c r="AJ91"/>
      <c r="AK91"/>
      <c r="AL91"/>
      <c r="AM91"/>
      <c r="AN91"/>
      <c r="AO91"/>
      <c r="AP91"/>
      <c r="AQ91" s="62"/>
    </row>
    <row r="92" spans="1:43" s="27" customFormat="1" x14ac:dyDescent="0.25">
      <c r="A92" s="48">
        <f>RANK(F92,F$10:F$251)</f>
        <v>83</v>
      </c>
      <c r="B92" s="78" t="s">
        <v>101</v>
      </c>
      <c r="C92" s="39" t="s">
        <v>240</v>
      </c>
      <c r="D92" s="39" t="s">
        <v>76</v>
      </c>
      <c r="E92" s="43" t="s">
        <v>80</v>
      </c>
      <c r="F92" s="97">
        <f>LARGE(G92:AG92,1)+LARGE(G92:AG92,2)+LARGE(G92:AG92,3)+LARGE(G92:AG92,4)+LARGE(G92:AG92,5)+LARGE(G92:AG92,6)</f>
        <v>124</v>
      </c>
      <c r="G92" s="99">
        <v>0</v>
      </c>
      <c r="H92" s="45">
        <v>0</v>
      </c>
      <c r="I92" s="49"/>
      <c r="J92" s="70">
        <v>30</v>
      </c>
      <c r="K92" s="71"/>
      <c r="L92" s="71"/>
      <c r="M92" s="70">
        <v>0</v>
      </c>
      <c r="N92" s="71">
        <v>0</v>
      </c>
      <c r="O92" s="71">
        <v>0</v>
      </c>
      <c r="P92" s="70">
        <v>0</v>
      </c>
      <c r="Q92" s="72"/>
      <c r="R92" s="52"/>
      <c r="S92" s="70">
        <v>0</v>
      </c>
      <c r="T92" s="71"/>
      <c r="U92" s="71"/>
      <c r="V92" s="70">
        <v>0</v>
      </c>
      <c r="W92" s="71">
        <v>0</v>
      </c>
      <c r="X92" s="52"/>
      <c r="Y92" s="70">
        <v>37</v>
      </c>
      <c r="Z92" s="71">
        <v>27</v>
      </c>
      <c r="AA92" s="71">
        <v>30</v>
      </c>
      <c r="AB92" s="70">
        <v>0</v>
      </c>
      <c r="AC92" s="71"/>
      <c r="AD92" s="52"/>
      <c r="AE92" s="70">
        <v>0</v>
      </c>
      <c r="AF92" s="71"/>
      <c r="AG92" s="53"/>
      <c r="AH92" s="32"/>
      <c r="AI92"/>
      <c r="AJ92"/>
      <c r="AK92"/>
      <c r="AL92"/>
      <c r="AM92"/>
      <c r="AN92"/>
      <c r="AO92"/>
      <c r="AP92"/>
      <c r="AQ92" s="62"/>
    </row>
    <row r="93" spans="1:43" s="27" customFormat="1" x14ac:dyDescent="0.25">
      <c r="A93" s="48">
        <f>RANK(F93,F$10:F$251)</f>
        <v>83</v>
      </c>
      <c r="B93" s="78" t="s">
        <v>101</v>
      </c>
      <c r="C93" s="39" t="s">
        <v>268</v>
      </c>
      <c r="D93" s="39"/>
      <c r="E93" s="43" t="s">
        <v>80</v>
      </c>
      <c r="F93" s="97">
        <f>LARGE(G93:AG93,1)+LARGE(G93:AG93,2)+LARGE(G93:AG93,3)+LARGE(G93:AG93,4)+LARGE(G93:AG93,5)+LARGE(G93:AG93,6)</f>
        <v>124</v>
      </c>
      <c r="G93" s="99">
        <v>0</v>
      </c>
      <c r="H93" s="45">
        <v>0</v>
      </c>
      <c r="I93" s="49"/>
      <c r="J93" s="70">
        <v>0</v>
      </c>
      <c r="K93" s="71"/>
      <c r="L93" s="71"/>
      <c r="M93" s="70">
        <v>48</v>
      </c>
      <c r="N93" s="71">
        <v>35</v>
      </c>
      <c r="O93" s="71">
        <v>41</v>
      </c>
      <c r="P93" s="70">
        <v>0</v>
      </c>
      <c r="Q93" s="72"/>
      <c r="R93" s="52"/>
      <c r="S93" s="70">
        <v>0</v>
      </c>
      <c r="T93" s="71"/>
      <c r="U93" s="71"/>
      <c r="V93" s="70">
        <v>0</v>
      </c>
      <c r="W93" s="71">
        <v>0</v>
      </c>
      <c r="X93" s="52"/>
      <c r="Y93" s="70">
        <v>0</v>
      </c>
      <c r="Z93" s="71">
        <v>0</v>
      </c>
      <c r="AA93" s="71">
        <v>0</v>
      </c>
      <c r="AB93" s="70">
        <v>0</v>
      </c>
      <c r="AC93" s="71"/>
      <c r="AD93" s="52"/>
      <c r="AE93" s="70">
        <v>0</v>
      </c>
      <c r="AF93" s="71"/>
      <c r="AG93" s="53"/>
      <c r="AH93" s="32"/>
      <c r="AI93"/>
      <c r="AJ93"/>
      <c r="AK93"/>
      <c r="AL93"/>
      <c r="AM93"/>
      <c r="AN93"/>
      <c r="AO93"/>
      <c r="AP93"/>
      <c r="AQ93" s="62"/>
    </row>
    <row r="94" spans="1:43" s="27" customFormat="1" ht="12.75" x14ac:dyDescent="0.2">
      <c r="A94" s="48">
        <f>RANK(F94,F$10:F$251)</f>
        <v>85</v>
      </c>
      <c r="B94" s="78" t="s">
        <v>101</v>
      </c>
      <c r="C94" s="39" t="s">
        <v>140</v>
      </c>
      <c r="D94" s="39" t="s">
        <v>75</v>
      </c>
      <c r="E94" s="43" t="s">
        <v>80</v>
      </c>
      <c r="F94" s="97">
        <f>LARGE(G94:AG94,1)+LARGE(G94:AG94,2)+LARGE(G94:AG94,3)+LARGE(G94:AG94,4)+LARGE(G94:AG94,5)+LARGE(G94:AG94,6)</f>
        <v>123</v>
      </c>
      <c r="G94" s="99">
        <v>0</v>
      </c>
      <c r="H94" s="45">
        <v>0</v>
      </c>
      <c r="I94" s="49"/>
      <c r="J94" s="70">
        <v>0</v>
      </c>
      <c r="K94" s="71"/>
      <c r="L94" s="71"/>
      <c r="M94" s="70">
        <v>20</v>
      </c>
      <c r="N94" s="71">
        <v>20</v>
      </c>
      <c r="O94" s="71">
        <v>21</v>
      </c>
      <c r="P94" s="70">
        <v>21</v>
      </c>
      <c r="Q94" s="72"/>
      <c r="R94" s="52"/>
      <c r="S94" s="70">
        <v>0</v>
      </c>
      <c r="T94" s="71"/>
      <c r="U94" s="71"/>
      <c r="V94" s="70">
        <v>0</v>
      </c>
      <c r="W94" s="71">
        <v>0</v>
      </c>
      <c r="X94" s="52"/>
      <c r="Y94" s="70">
        <v>25</v>
      </c>
      <c r="Z94" s="71">
        <v>16</v>
      </c>
      <c r="AA94" s="71">
        <v>0</v>
      </c>
      <c r="AB94" s="70">
        <v>0</v>
      </c>
      <c r="AC94" s="71"/>
      <c r="AD94" s="52"/>
      <c r="AE94" s="70">
        <v>0</v>
      </c>
      <c r="AF94" s="71"/>
      <c r="AG94" s="53"/>
      <c r="AH94" s="32"/>
      <c r="AQ94" s="62"/>
    </row>
    <row r="95" spans="1:43" s="27" customFormat="1" ht="12.75" x14ac:dyDescent="0.2">
      <c r="A95" s="48">
        <f>RANK(F95,F$10:F$251)</f>
        <v>86</v>
      </c>
      <c r="B95" s="78" t="s">
        <v>101</v>
      </c>
      <c r="C95" s="39" t="s">
        <v>269</v>
      </c>
      <c r="D95" s="39"/>
      <c r="E95" s="43"/>
      <c r="F95" s="97">
        <f>LARGE(G95:AG95,1)+LARGE(G95:AG95,2)+LARGE(G95:AG95,3)+LARGE(G95:AG95,4)+LARGE(G95:AG95,5)+LARGE(G95:AG95,6)</f>
        <v>121</v>
      </c>
      <c r="G95" s="99">
        <v>0</v>
      </c>
      <c r="H95" s="45">
        <v>0</v>
      </c>
      <c r="I95" s="49"/>
      <c r="J95" s="70">
        <v>0</v>
      </c>
      <c r="K95" s="71"/>
      <c r="L95" s="71"/>
      <c r="M95" s="70">
        <v>40</v>
      </c>
      <c r="N95" s="72">
        <v>40</v>
      </c>
      <c r="O95" s="52">
        <v>41</v>
      </c>
      <c r="P95" s="70">
        <v>0</v>
      </c>
      <c r="Q95" s="72"/>
      <c r="R95" s="52"/>
      <c r="S95" s="70">
        <v>0</v>
      </c>
      <c r="T95" s="71"/>
      <c r="U95" s="71"/>
      <c r="V95" s="70">
        <v>0</v>
      </c>
      <c r="W95" s="71">
        <v>0</v>
      </c>
      <c r="X95" s="52"/>
      <c r="Y95" s="70">
        <v>0</v>
      </c>
      <c r="Z95" s="71">
        <v>0</v>
      </c>
      <c r="AA95" s="52">
        <v>0</v>
      </c>
      <c r="AB95" s="70">
        <v>0</v>
      </c>
      <c r="AC95" s="71"/>
      <c r="AD95" s="52"/>
      <c r="AE95" s="70">
        <v>0</v>
      </c>
      <c r="AF95" s="71"/>
      <c r="AG95" s="53"/>
      <c r="AH95" s="32"/>
      <c r="AQ95" s="62"/>
    </row>
    <row r="96" spans="1:43" s="27" customFormat="1" ht="12.75" x14ac:dyDescent="0.2">
      <c r="A96" s="48">
        <f>RANK(F96,F$10:F$251)</f>
        <v>87</v>
      </c>
      <c r="B96" s="78" t="s">
        <v>101</v>
      </c>
      <c r="C96" s="39" t="s">
        <v>276</v>
      </c>
      <c r="D96" s="39" t="s">
        <v>73</v>
      </c>
      <c r="E96" s="43" t="s">
        <v>80</v>
      </c>
      <c r="F96" s="97">
        <f>LARGE(G96:AG96,1)+LARGE(G96:AG96,2)+LARGE(G96:AG96,3)+LARGE(G96:AG96,4)+LARGE(G96:AG96,5)+LARGE(G96:AG96,6)</f>
        <v>119</v>
      </c>
      <c r="G96" s="99">
        <v>0</v>
      </c>
      <c r="H96" s="45">
        <v>0</v>
      </c>
      <c r="I96" s="49"/>
      <c r="J96" s="70">
        <v>0</v>
      </c>
      <c r="K96" s="71"/>
      <c r="L96" s="71"/>
      <c r="M96" s="70">
        <v>0</v>
      </c>
      <c r="N96" s="72">
        <v>0</v>
      </c>
      <c r="O96" s="52">
        <v>0</v>
      </c>
      <c r="P96" s="70">
        <v>0</v>
      </c>
      <c r="Q96" s="72"/>
      <c r="R96" s="52"/>
      <c r="S96" s="70">
        <v>31</v>
      </c>
      <c r="T96" s="71"/>
      <c r="U96" s="71"/>
      <c r="V96" s="70">
        <v>0</v>
      </c>
      <c r="W96" s="71">
        <v>0</v>
      </c>
      <c r="X96" s="52"/>
      <c r="Y96" s="70">
        <v>27</v>
      </c>
      <c r="Z96" s="71">
        <v>31</v>
      </c>
      <c r="AA96" s="52">
        <v>30</v>
      </c>
      <c r="AB96" s="70">
        <v>0</v>
      </c>
      <c r="AC96" s="71"/>
      <c r="AD96" s="52"/>
      <c r="AE96" s="70">
        <v>0</v>
      </c>
      <c r="AF96" s="71"/>
      <c r="AG96" s="53"/>
      <c r="AH96" s="32"/>
      <c r="AQ96" s="62"/>
    </row>
    <row r="97" spans="1:43" s="27" customFormat="1" ht="12.75" x14ac:dyDescent="0.2">
      <c r="A97" s="48">
        <f>RANK(F97,F$10:F$251)</f>
        <v>88</v>
      </c>
      <c r="B97" s="78" t="s">
        <v>101</v>
      </c>
      <c r="C97" s="39" t="s">
        <v>59</v>
      </c>
      <c r="D97" s="39" t="s">
        <v>75</v>
      </c>
      <c r="E97" s="43" t="s">
        <v>80</v>
      </c>
      <c r="F97" s="97">
        <f>LARGE(G97:AG97,1)+LARGE(G97:AG97,2)+LARGE(G97:AG97,3)+LARGE(G97:AG97,4)+LARGE(G97:AG97,5)+LARGE(G97:AG97,6)</f>
        <v>118</v>
      </c>
      <c r="G97" s="99">
        <v>0</v>
      </c>
      <c r="H97" s="45">
        <v>0</v>
      </c>
      <c r="I97" s="49"/>
      <c r="J97" s="70">
        <v>0</v>
      </c>
      <c r="K97" s="71"/>
      <c r="L97" s="71"/>
      <c r="M97" s="70">
        <v>0</v>
      </c>
      <c r="N97" s="72">
        <v>0</v>
      </c>
      <c r="O97" s="52">
        <v>0</v>
      </c>
      <c r="P97" s="70">
        <v>22</v>
      </c>
      <c r="Q97" s="72"/>
      <c r="R97" s="52"/>
      <c r="S97" s="70">
        <v>0</v>
      </c>
      <c r="T97" s="71"/>
      <c r="U97" s="71"/>
      <c r="V97" s="70">
        <v>0</v>
      </c>
      <c r="W97" s="71">
        <v>0</v>
      </c>
      <c r="X97" s="71"/>
      <c r="Y97" s="70">
        <v>31</v>
      </c>
      <c r="Z97" s="71">
        <v>30</v>
      </c>
      <c r="AA97" s="52">
        <v>35</v>
      </c>
      <c r="AB97" s="70">
        <v>0</v>
      </c>
      <c r="AC97" s="71"/>
      <c r="AD97" s="52"/>
      <c r="AE97" s="70">
        <v>0</v>
      </c>
      <c r="AF97" s="71"/>
      <c r="AG97" s="53"/>
      <c r="AH97" s="32"/>
      <c r="AQ97" s="62"/>
    </row>
    <row r="98" spans="1:43" s="27" customFormat="1" ht="12.75" x14ac:dyDescent="0.2">
      <c r="A98" s="48">
        <f>RANK(F98,F$10:F$251)</f>
        <v>89</v>
      </c>
      <c r="B98" s="78" t="s">
        <v>101</v>
      </c>
      <c r="C98" s="39" t="s">
        <v>242</v>
      </c>
      <c r="D98" s="39" t="s">
        <v>76</v>
      </c>
      <c r="E98" s="43" t="s">
        <v>80</v>
      </c>
      <c r="F98" s="97">
        <f>LARGE(G98:AG98,1)+LARGE(G98:AG98,2)+LARGE(G98:AG98,3)+LARGE(G98:AG98,4)+LARGE(G98:AG98,5)+LARGE(G98:AG98,6)</f>
        <v>116</v>
      </c>
      <c r="G98" s="99">
        <v>0</v>
      </c>
      <c r="H98" s="45">
        <v>0</v>
      </c>
      <c r="I98" s="49"/>
      <c r="J98" s="70">
        <v>25</v>
      </c>
      <c r="K98" s="71"/>
      <c r="L98" s="71"/>
      <c r="M98" s="70">
        <v>0</v>
      </c>
      <c r="N98" s="72">
        <v>0</v>
      </c>
      <c r="O98" s="52">
        <v>0</v>
      </c>
      <c r="P98" s="70">
        <v>0</v>
      </c>
      <c r="Q98" s="72"/>
      <c r="R98" s="52"/>
      <c r="S98" s="70">
        <v>0</v>
      </c>
      <c r="T98" s="71"/>
      <c r="U98" s="71"/>
      <c r="V98" s="70">
        <v>0</v>
      </c>
      <c r="W98" s="71">
        <v>0</v>
      </c>
      <c r="X98" s="52"/>
      <c r="Y98" s="70">
        <v>32</v>
      </c>
      <c r="Z98" s="71">
        <v>29</v>
      </c>
      <c r="AA98" s="52">
        <v>30</v>
      </c>
      <c r="AB98" s="70">
        <v>0</v>
      </c>
      <c r="AC98" s="71"/>
      <c r="AD98" s="52"/>
      <c r="AE98" s="70">
        <v>0</v>
      </c>
      <c r="AF98" s="71"/>
      <c r="AG98" s="53"/>
      <c r="AH98" s="32"/>
      <c r="AQ98" s="62"/>
    </row>
    <row r="99" spans="1:43" s="27" customFormat="1" ht="12.75" x14ac:dyDescent="0.2">
      <c r="A99" s="48">
        <f>RANK(F99,F$10:F$251)</f>
        <v>89</v>
      </c>
      <c r="B99" s="78" t="s">
        <v>101</v>
      </c>
      <c r="C99" s="39" t="s">
        <v>189</v>
      </c>
      <c r="D99" s="39" t="s">
        <v>74</v>
      </c>
      <c r="E99" s="43" t="s">
        <v>80</v>
      </c>
      <c r="F99" s="97">
        <f>LARGE(G99:AG99,1)+LARGE(G99:AG99,2)+LARGE(G99:AG99,3)+LARGE(G99:AG99,4)+LARGE(G99:AG99,5)+LARGE(G99:AG99,6)</f>
        <v>116</v>
      </c>
      <c r="G99" s="99">
        <v>32</v>
      </c>
      <c r="H99" s="45">
        <v>30</v>
      </c>
      <c r="I99" s="49"/>
      <c r="J99" s="70">
        <v>0</v>
      </c>
      <c r="K99" s="71"/>
      <c r="L99" s="71"/>
      <c r="M99" s="70">
        <v>0</v>
      </c>
      <c r="N99" s="71">
        <v>0</v>
      </c>
      <c r="O99" s="71">
        <v>0</v>
      </c>
      <c r="P99" s="70">
        <v>23</v>
      </c>
      <c r="Q99" s="72"/>
      <c r="R99" s="52"/>
      <c r="S99" s="70">
        <v>0</v>
      </c>
      <c r="T99" s="71"/>
      <c r="U99" s="71"/>
      <c r="V99" s="70">
        <v>0</v>
      </c>
      <c r="W99" s="71">
        <v>0</v>
      </c>
      <c r="X99" s="71"/>
      <c r="Y99" s="70">
        <v>0</v>
      </c>
      <c r="Z99" s="71">
        <v>0</v>
      </c>
      <c r="AA99" s="71">
        <v>0</v>
      </c>
      <c r="AB99" s="70">
        <v>31</v>
      </c>
      <c r="AC99" s="71"/>
      <c r="AD99" s="52"/>
      <c r="AE99" s="70">
        <v>0</v>
      </c>
      <c r="AF99" s="71"/>
      <c r="AG99" s="53"/>
      <c r="AH99" s="32"/>
      <c r="AQ99" s="62"/>
    </row>
    <row r="100" spans="1:43" s="27" customFormat="1" ht="12.75" x14ac:dyDescent="0.2">
      <c r="A100" s="48">
        <f>RANK(F100,F$10:F$251)</f>
        <v>91</v>
      </c>
      <c r="B100" s="78" t="s">
        <v>101</v>
      </c>
      <c r="C100" s="39" t="s">
        <v>171</v>
      </c>
      <c r="D100" s="39" t="s">
        <v>74</v>
      </c>
      <c r="E100" s="43" t="s">
        <v>80</v>
      </c>
      <c r="F100" s="97">
        <f>LARGE(G100:AG100,1)+LARGE(G100:AG100,2)+LARGE(G100:AG100,3)+LARGE(G100:AG100,4)+LARGE(G100:AG100,5)+LARGE(G100:AG100,6)</f>
        <v>112</v>
      </c>
      <c r="G100" s="99">
        <v>0</v>
      </c>
      <c r="H100" s="45">
        <v>0</v>
      </c>
      <c r="I100" s="49"/>
      <c r="J100" s="70">
        <v>0</v>
      </c>
      <c r="K100" s="71"/>
      <c r="L100" s="71"/>
      <c r="M100" s="70">
        <v>22</v>
      </c>
      <c r="N100" s="71">
        <v>31</v>
      </c>
      <c r="O100" s="71">
        <v>35</v>
      </c>
      <c r="P100" s="70">
        <v>0</v>
      </c>
      <c r="Q100" s="72"/>
      <c r="R100" s="52"/>
      <c r="S100" s="70">
        <v>24</v>
      </c>
      <c r="T100" s="71"/>
      <c r="U100" s="71"/>
      <c r="V100" s="70">
        <v>0</v>
      </c>
      <c r="W100" s="71">
        <v>0</v>
      </c>
      <c r="X100" s="52"/>
      <c r="Y100" s="70">
        <v>0</v>
      </c>
      <c r="Z100" s="71">
        <v>0</v>
      </c>
      <c r="AA100" s="71">
        <v>0</v>
      </c>
      <c r="AB100" s="70">
        <v>0</v>
      </c>
      <c r="AC100" s="71"/>
      <c r="AD100" s="52"/>
      <c r="AE100" s="70">
        <v>0</v>
      </c>
      <c r="AF100" s="71"/>
      <c r="AG100" s="53"/>
      <c r="AH100" s="32"/>
      <c r="AQ100" s="62"/>
    </row>
    <row r="101" spans="1:43" s="27" customFormat="1" ht="12.75" x14ac:dyDescent="0.2">
      <c r="A101" s="48">
        <f>RANK(F101,F$10:F$251)</f>
        <v>92</v>
      </c>
      <c r="B101" s="78" t="s">
        <v>101</v>
      </c>
      <c r="C101" s="39" t="s">
        <v>160</v>
      </c>
      <c r="D101" s="39"/>
      <c r="E101" s="43"/>
      <c r="F101" s="97">
        <f>LARGE(G101:AG101,1)+LARGE(G101:AG101,2)+LARGE(G101:AG101,3)+LARGE(G101:AG101,4)+LARGE(G101:AG101,5)+LARGE(G101:AG101,6)</f>
        <v>109</v>
      </c>
      <c r="G101" s="99">
        <v>0</v>
      </c>
      <c r="H101" s="45">
        <v>0</v>
      </c>
      <c r="I101" s="49"/>
      <c r="J101" s="70">
        <v>27</v>
      </c>
      <c r="K101" s="71"/>
      <c r="L101" s="71"/>
      <c r="M101" s="70">
        <v>0</v>
      </c>
      <c r="N101" s="71">
        <v>0</v>
      </c>
      <c r="O101" s="71">
        <v>0</v>
      </c>
      <c r="P101" s="70">
        <v>0</v>
      </c>
      <c r="Q101" s="72"/>
      <c r="R101" s="52"/>
      <c r="S101" s="70">
        <v>0</v>
      </c>
      <c r="T101" s="71"/>
      <c r="U101" s="71"/>
      <c r="V101" s="70">
        <v>0</v>
      </c>
      <c r="W101" s="71">
        <v>0</v>
      </c>
      <c r="X101" s="71"/>
      <c r="Y101" s="70">
        <v>27</v>
      </c>
      <c r="Z101" s="71">
        <v>24</v>
      </c>
      <c r="AA101" s="71">
        <v>31</v>
      </c>
      <c r="AB101" s="70">
        <v>0</v>
      </c>
      <c r="AC101" s="71"/>
      <c r="AD101" s="52"/>
      <c r="AE101" s="70">
        <v>0</v>
      </c>
      <c r="AF101" s="71"/>
      <c r="AG101" s="53"/>
      <c r="AH101" s="32"/>
    </row>
    <row r="102" spans="1:43" s="27" customFormat="1" ht="12.75" x14ac:dyDescent="0.2">
      <c r="A102" s="48">
        <f>RANK(F102,F$10:F$251)</f>
        <v>92</v>
      </c>
      <c r="B102" s="78" t="s">
        <v>101</v>
      </c>
      <c r="C102" s="39" t="s">
        <v>120</v>
      </c>
      <c r="D102" s="39" t="s">
        <v>76</v>
      </c>
      <c r="E102" s="43" t="s">
        <v>80</v>
      </c>
      <c r="F102" s="97">
        <f>LARGE(G102:AG102,1)+LARGE(G102:AG102,2)+LARGE(G102:AG102,3)+LARGE(G102:AG102,4)+LARGE(G102:AG102,5)+LARGE(G102:AG102,6)</f>
        <v>109</v>
      </c>
      <c r="G102" s="99">
        <v>0</v>
      </c>
      <c r="H102" s="45">
        <v>0</v>
      </c>
      <c r="I102" s="49"/>
      <c r="J102" s="70">
        <v>0</v>
      </c>
      <c r="K102" s="71"/>
      <c r="L102" s="71"/>
      <c r="M102" s="70">
        <v>0</v>
      </c>
      <c r="N102" s="72">
        <v>0</v>
      </c>
      <c r="O102" s="52">
        <v>0</v>
      </c>
      <c r="P102" s="70">
        <v>0</v>
      </c>
      <c r="Q102" s="71"/>
      <c r="R102" s="71"/>
      <c r="S102" s="70">
        <v>0</v>
      </c>
      <c r="T102" s="71"/>
      <c r="U102" s="71"/>
      <c r="V102" s="70">
        <v>0</v>
      </c>
      <c r="W102" s="71">
        <v>0</v>
      </c>
      <c r="X102" s="71"/>
      <c r="Y102" s="70">
        <v>33</v>
      </c>
      <c r="Z102" s="71">
        <v>38</v>
      </c>
      <c r="AA102" s="52">
        <v>38</v>
      </c>
      <c r="AB102" s="70">
        <v>0</v>
      </c>
      <c r="AC102" s="71"/>
      <c r="AD102" s="71"/>
      <c r="AE102" s="70">
        <v>0</v>
      </c>
      <c r="AF102" s="71"/>
      <c r="AG102" s="73"/>
      <c r="AH102" s="32"/>
    </row>
    <row r="103" spans="1:43" s="27" customFormat="1" ht="12.75" x14ac:dyDescent="0.2">
      <c r="A103" s="48">
        <f>RANK(F103,F$10:F$251)</f>
        <v>92</v>
      </c>
      <c r="B103" s="78" t="s">
        <v>101</v>
      </c>
      <c r="C103" s="39" t="s">
        <v>38</v>
      </c>
      <c r="D103" s="39" t="s">
        <v>75</v>
      </c>
      <c r="E103" s="43" t="s">
        <v>80</v>
      </c>
      <c r="F103" s="97">
        <f>LARGE(G103:AG103,1)+LARGE(G103:AG103,2)+LARGE(G103:AG103,3)+LARGE(G103:AG103,4)+LARGE(G103:AG103,5)+LARGE(G103:AG103,6)</f>
        <v>109</v>
      </c>
      <c r="G103" s="99">
        <v>0</v>
      </c>
      <c r="H103" s="45">
        <v>0</v>
      </c>
      <c r="I103" s="49"/>
      <c r="J103" s="70">
        <v>0</v>
      </c>
      <c r="K103" s="71"/>
      <c r="L103" s="71"/>
      <c r="M103" s="70">
        <v>18</v>
      </c>
      <c r="N103" s="71">
        <v>27</v>
      </c>
      <c r="O103" s="71">
        <v>29</v>
      </c>
      <c r="P103" s="70">
        <v>0</v>
      </c>
      <c r="Q103" s="72"/>
      <c r="R103" s="52"/>
      <c r="S103" s="70">
        <v>35</v>
      </c>
      <c r="T103" s="71"/>
      <c r="U103" s="71"/>
      <c r="V103" s="70">
        <v>0</v>
      </c>
      <c r="W103" s="71">
        <v>0</v>
      </c>
      <c r="X103" s="52"/>
      <c r="Y103" s="70">
        <v>0</v>
      </c>
      <c r="Z103" s="71">
        <v>0</v>
      </c>
      <c r="AA103" s="71">
        <v>0</v>
      </c>
      <c r="AB103" s="70">
        <v>0</v>
      </c>
      <c r="AC103" s="71"/>
      <c r="AD103" s="52"/>
      <c r="AE103" s="70">
        <v>0</v>
      </c>
      <c r="AF103" s="71"/>
      <c r="AG103" s="53"/>
      <c r="AH103" s="32"/>
    </row>
    <row r="104" spans="1:43" s="27" customFormat="1" ht="12.75" x14ac:dyDescent="0.2">
      <c r="A104" s="48">
        <f>RANK(F104,F$10:F$251)</f>
        <v>95</v>
      </c>
      <c r="B104" s="78" t="s">
        <v>101</v>
      </c>
      <c r="C104" s="39" t="s">
        <v>121</v>
      </c>
      <c r="D104" s="39" t="s">
        <v>76</v>
      </c>
      <c r="E104" s="43" t="s">
        <v>80</v>
      </c>
      <c r="F104" s="97">
        <f>LARGE(G104:AG104,1)+LARGE(G104:AG104,2)+LARGE(G104:AG104,3)+LARGE(G104:AG104,4)+LARGE(G104:AG104,5)+LARGE(G104:AG104,6)</f>
        <v>108</v>
      </c>
      <c r="G104" s="99">
        <v>0</v>
      </c>
      <c r="H104" s="45">
        <v>0</v>
      </c>
      <c r="I104" s="49"/>
      <c r="J104" s="70">
        <v>0</v>
      </c>
      <c r="K104" s="71"/>
      <c r="L104" s="71"/>
      <c r="M104" s="70">
        <v>0</v>
      </c>
      <c r="N104" s="72">
        <v>0</v>
      </c>
      <c r="O104" s="52">
        <v>0</v>
      </c>
      <c r="P104" s="70">
        <v>0</v>
      </c>
      <c r="Q104" s="72"/>
      <c r="R104" s="52"/>
      <c r="S104" s="70">
        <v>0</v>
      </c>
      <c r="T104" s="71"/>
      <c r="U104" s="71"/>
      <c r="V104" s="70">
        <v>0</v>
      </c>
      <c r="W104" s="71">
        <v>0</v>
      </c>
      <c r="X104" s="52"/>
      <c r="Y104" s="70">
        <v>37</v>
      </c>
      <c r="Z104" s="71">
        <v>35</v>
      </c>
      <c r="AA104" s="52">
        <v>36</v>
      </c>
      <c r="AB104" s="70">
        <v>0</v>
      </c>
      <c r="AC104" s="71"/>
      <c r="AD104" s="52"/>
      <c r="AE104" s="70">
        <v>0</v>
      </c>
      <c r="AF104" s="71"/>
      <c r="AG104" s="53"/>
      <c r="AH104" s="32"/>
    </row>
    <row r="105" spans="1:43" s="27" customFormat="1" ht="12.75" x14ac:dyDescent="0.2">
      <c r="A105" s="48">
        <f>RANK(F105,F$10:F$251)</f>
        <v>96</v>
      </c>
      <c r="B105" s="78" t="s">
        <v>101</v>
      </c>
      <c r="C105" s="39" t="s">
        <v>220</v>
      </c>
      <c r="D105" s="39" t="s">
        <v>77</v>
      </c>
      <c r="E105" s="43" t="s">
        <v>80</v>
      </c>
      <c r="F105" s="97">
        <f>LARGE(G105:AG105,1)+LARGE(G105:AG105,2)+LARGE(G105:AG105,3)+LARGE(G105:AG105,4)+LARGE(G105:AG105,5)+LARGE(G105:AG105,6)</f>
        <v>107</v>
      </c>
      <c r="G105" s="99">
        <v>36</v>
      </c>
      <c r="H105" s="45">
        <v>34</v>
      </c>
      <c r="I105" s="49"/>
      <c r="J105" s="70">
        <v>0</v>
      </c>
      <c r="K105" s="71"/>
      <c r="L105" s="71"/>
      <c r="M105" s="70">
        <v>0</v>
      </c>
      <c r="N105" s="72">
        <v>0</v>
      </c>
      <c r="O105" s="52">
        <v>0</v>
      </c>
      <c r="P105" s="70">
        <v>0</v>
      </c>
      <c r="Q105" s="72"/>
      <c r="R105" s="52"/>
      <c r="S105" s="70">
        <v>0</v>
      </c>
      <c r="T105" s="71"/>
      <c r="U105" s="71"/>
      <c r="V105" s="70">
        <v>0</v>
      </c>
      <c r="W105" s="71">
        <v>0</v>
      </c>
      <c r="X105" s="52"/>
      <c r="Y105" s="70">
        <v>0</v>
      </c>
      <c r="Z105" s="71">
        <v>0</v>
      </c>
      <c r="AA105" s="52">
        <v>0</v>
      </c>
      <c r="AB105" s="70">
        <v>37</v>
      </c>
      <c r="AC105" s="71"/>
      <c r="AD105" s="52"/>
      <c r="AE105" s="70">
        <v>0</v>
      </c>
      <c r="AF105" s="71"/>
      <c r="AG105" s="53"/>
      <c r="AH105" s="32"/>
    </row>
    <row r="106" spans="1:43" s="27" customFormat="1" ht="12.75" x14ac:dyDescent="0.2">
      <c r="A106" s="48">
        <f>RANK(F106,F$10:F$251)</f>
        <v>97</v>
      </c>
      <c r="B106" s="78" t="s">
        <v>101</v>
      </c>
      <c r="C106" s="39" t="s">
        <v>49</v>
      </c>
      <c r="D106" s="39" t="s">
        <v>73</v>
      </c>
      <c r="E106" s="43" t="s">
        <v>80</v>
      </c>
      <c r="F106" s="97">
        <f>LARGE(G106:AG106,1)+LARGE(G106:AG106,2)+LARGE(G106:AG106,3)+LARGE(G106:AG106,4)+LARGE(G106:AG106,5)+LARGE(G106:AG106,6)</f>
        <v>106</v>
      </c>
      <c r="G106" s="99">
        <v>32</v>
      </c>
      <c r="H106" s="45">
        <v>36</v>
      </c>
      <c r="I106" s="49"/>
      <c r="J106" s="70">
        <v>0</v>
      </c>
      <c r="K106" s="71"/>
      <c r="L106" s="71"/>
      <c r="M106" s="70">
        <v>0</v>
      </c>
      <c r="N106" s="71">
        <v>0</v>
      </c>
      <c r="O106" s="71">
        <v>0</v>
      </c>
      <c r="P106" s="70">
        <v>0</v>
      </c>
      <c r="Q106" s="72"/>
      <c r="R106" s="52"/>
      <c r="S106" s="70">
        <v>38</v>
      </c>
      <c r="T106" s="71"/>
      <c r="U106" s="71"/>
      <c r="V106" s="70">
        <v>0</v>
      </c>
      <c r="W106" s="71">
        <v>0</v>
      </c>
      <c r="X106" s="52"/>
      <c r="Y106" s="70">
        <v>0</v>
      </c>
      <c r="Z106" s="71">
        <v>0</v>
      </c>
      <c r="AA106" s="71">
        <v>0</v>
      </c>
      <c r="AB106" s="70">
        <v>0</v>
      </c>
      <c r="AC106" s="71"/>
      <c r="AD106" s="52"/>
      <c r="AE106" s="70">
        <v>0</v>
      </c>
      <c r="AF106" s="71"/>
      <c r="AG106" s="53"/>
      <c r="AH106" s="32"/>
    </row>
    <row r="107" spans="1:43" s="27" customFormat="1" ht="12.75" x14ac:dyDescent="0.2">
      <c r="A107" s="48">
        <f>RANK(F107,F$10:F$251)</f>
        <v>98</v>
      </c>
      <c r="B107" s="78" t="s">
        <v>101</v>
      </c>
      <c r="C107" s="39" t="s">
        <v>304</v>
      </c>
      <c r="D107" s="39" t="s">
        <v>76</v>
      </c>
      <c r="E107" s="43" t="s">
        <v>80</v>
      </c>
      <c r="F107" s="97">
        <f>LARGE(G107:AG107,1)+LARGE(G107:AG107,2)+LARGE(G107:AG107,3)+LARGE(G107:AG107,4)+LARGE(G107:AG107,5)+LARGE(G107:AG107,6)</f>
        <v>105</v>
      </c>
      <c r="G107" s="99">
        <v>0</v>
      </c>
      <c r="H107" s="45">
        <v>0</v>
      </c>
      <c r="I107" s="49"/>
      <c r="J107" s="70">
        <v>0</v>
      </c>
      <c r="K107" s="71"/>
      <c r="L107" s="71"/>
      <c r="M107" s="70">
        <v>0</v>
      </c>
      <c r="N107" s="71">
        <v>0</v>
      </c>
      <c r="O107" s="71">
        <v>0</v>
      </c>
      <c r="P107" s="70">
        <v>0</v>
      </c>
      <c r="Q107" s="71"/>
      <c r="R107" s="71"/>
      <c r="S107" s="70">
        <v>0</v>
      </c>
      <c r="T107" s="71"/>
      <c r="U107" s="71"/>
      <c r="V107" s="70">
        <v>0</v>
      </c>
      <c r="W107" s="71">
        <v>0</v>
      </c>
      <c r="X107" s="71"/>
      <c r="Y107" s="70">
        <v>20</v>
      </c>
      <c r="Z107" s="71">
        <v>30</v>
      </c>
      <c r="AA107" s="71">
        <v>24</v>
      </c>
      <c r="AB107" s="70">
        <v>31</v>
      </c>
      <c r="AC107" s="71"/>
      <c r="AD107" s="52"/>
      <c r="AE107" s="70">
        <v>0</v>
      </c>
      <c r="AF107" s="71"/>
      <c r="AG107" s="53"/>
      <c r="AH107" s="32"/>
    </row>
    <row r="108" spans="1:43" s="27" customFormat="1" ht="12.75" x14ac:dyDescent="0.2">
      <c r="A108" s="48">
        <f>RANK(F108,F$10:F$251)</f>
        <v>99</v>
      </c>
      <c r="B108" s="78" t="s">
        <v>101</v>
      </c>
      <c r="C108" s="39" t="s">
        <v>163</v>
      </c>
      <c r="D108" s="39"/>
      <c r="E108" s="43" t="s">
        <v>80</v>
      </c>
      <c r="F108" s="97">
        <f>LARGE(G108:AG108,1)+LARGE(G108:AG108,2)+LARGE(G108:AG108,3)+LARGE(G108:AG108,4)+LARGE(G108:AG108,5)+LARGE(G108:AG108,6)</f>
        <v>104</v>
      </c>
      <c r="G108" s="99">
        <v>0</v>
      </c>
      <c r="H108" s="45">
        <v>0</v>
      </c>
      <c r="I108" s="49"/>
      <c r="J108" s="70">
        <v>0</v>
      </c>
      <c r="K108" s="71"/>
      <c r="L108" s="71"/>
      <c r="M108" s="70">
        <v>0</v>
      </c>
      <c r="N108" s="71">
        <v>0</v>
      </c>
      <c r="O108" s="71">
        <v>0</v>
      </c>
      <c r="P108" s="70">
        <v>0</v>
      </c>
      <c r="Q108" s="72"/>
      <c r="R108" s="52"/>
      <c r="S108" s="70">
        <v>0</v>
      </c>
      <c r="T108" s="71"/>
      <c r="U108" s="71"/>
      <c r="V108" s="70">
        <v>0</v>
      </c>
      <c r="W108" s="71">
        <v>0</v>
      </c>
      <c r="X108" s="71"/>
      <c r="Y108" s="70">
        <v>34</v>
      </c>
      <c r="Z108" s="71">
        <v>31</v>
      </c>
      <c r="AA108" s="71">
        <v>39</v>
      </c>
      <c r="AB108" s="70">
        <v>0</v>
      </c>
      <c r="AC108" s="71"/>
      <c r="AD108" s="52"/>
      <c r="AE108" s="70">
        <v>0</v>
      </c>
      <c r="AF108" s="71"/>
      <c r="AG108" s="53"/>
      <c r="AH108" s="32"/>
    </row>
    <row r="109" spans="1:43" s="27" customFormat="1" ht="12.75" x14ac:dyDescent="0.2">
      <c r="A109" s="48">
        <f>RANK(F109,F$10:F$251)</f>
        <v>99</v>
      </c>
      <c r="B109" s="78" t="s">
        <v>101</v>
      </c>
      <c r="C109" s="39" t="s">
        <v>190</v>
      </c>
      <c r="D109" s="39" t="s">
        <v>73</v>
      </c>
      <c r="E109" s="43" t="s">
        <v>80</v>
      </c>
      <c r="F109" s="97">
        <f>LARGE(G109:AG109,1)+LARGE(G109:AG109,2)+LARGE(G109:AG109,3)+LARGE(G109:AG109,4)+LARGE(G109:AG109,5)+LARGE(G109:AG109,6)</f>
        <v>104</v>
      </c>
      <c r="G109" s="99">
        <v>38</v>
      </c>
      <c r="H109" s="45">
        <v>37</v>
      </c>
      <c r="I109" s="49"/>
      <c r="J109" s="70">
        <v>0</v>
      </c>
      <c r="K109" s="71"/>
      <c r="L109" s="71"/>
      <c r="M109" s="70">
        <v>0</v>
      </c>
      <c r="N109" s="72">
        <v>0</v>
      </c>
      <c r="O109" s="52">
        <v>0</v>
      </c>
      <c r="P109" s="70">
        <v>29</v>
      </c>
      <c r="Q109" s="71"/>
      <c r="R109" s="71"/>
      <c r="S109" s="70">
        <v>0</v>
      </c>
      <c r="T109" s="71"/>
      <c r="U109" s="52"/>
      <c r="V109" s="70">
        <v>0</v>
      </c>
      <c r="W109" s="71">
        <v>0</v>
      </c>
      <c r="X109" s="52"/>
      <c r="Y109" s="70">
        <v>0</v>
      </c>
      <c r="Z109" s="71">
        <v>0</v>
      </c>
      <c r="AA109" s="52">
        <v>0</v>
      </c>
      <c r="AB109" s="70">
        <v>0</v>
      </c>
      <c r="AC109" s="71"/>
      <c r="AD109" s="71"/>
      <c r="AE109" s="70">
        <v>0</v>
      </c>
      <c r="AF109" s="71"/>
      <c r="AG109" s="73"/>
      <c r="AH109" s="32"/>
    </row>
    <row r="110" spans="1:43" s="27" customFormat="1" ht="12.75" x14ac:dyDescent="0.2">
      <c r="A110" s="48">
        <f>RANK(F110,F$10:F$251)</f>
        <v>101</v>
      </c>
      <c r="B110" s="78" t="s">
        <v>101</v>
      </c>
      <c r="C110" s="39" t="s">
        <v>162</v>
      </c>
      <c r="D110" s="39"/>
      <c r="E110" s="43" t="s">
        <v>80</v>
      </c>
      <c r="F110" s="97">
        <f>LARGE(G110:AG110,1)+LARGE(G110:AG110,2)+LARGE(G110:AG110,3)+LARGE(G110:AG110,4)+LARGE(G110:AG110,5)+LARGE(G110:AG110,6)</f>
        <v>103</v>
      </c>
      <c r="G110" s="99">
        <v>0</v>
      </c>
      <c r="H110" s="45">
        <v>0</v>
      </c>
      <c r="I110" s="49"/>
      <c r="J110" s="70">
        <v>0</v>
      </c>
      <c r="K110" s="71"/>
      <c r="L110" s="71"/>
      <c r="M110" s="70">
        <v>0</v>
      </c>
      <c r="N110" s="71">
        <v>0</v>
      </c>
      <c r="O110" s="71">
        <v>0</v>
      </c>
      <c r="P110" s="70">
        <v>0</v>
      </c>
      <c r="Q110" s="71"/>
      <c r="R110" s="71"/>
      <c r="S110" s="70">
        <v>0</v>
      </c>
      <c r="T110" s="71"/>
      <c r="U110" s="71"/>
      <c r="V110" s="70">
        <v>0</v>
      </c>
      <c r="W110" s="71">
        <v>0</v>
      </c>
      <c r="X110" s="71"/>
      <c r="Y110" s="70">
        <v>37</v>
      </c>
      <c r="Z110" s="71">
        <v>31</v>
      </c>
      <c r="AA110" s="71">
        <v>35</v>
      </c>
      <c r="AB110" s="70">
        <v>0</v>
      </c>
      <c r="AC110" s="71"/>
      <c r="AD110" s="71"/>
      <c r="AE110" s="70">
        <v>0</v>
      </c>
      <c r="AF110" s="71"/>
      <c r="AG110" s="73"/>
      <c r="AH110" s="32"/>
    </row>
    <row r="111" spans="1:43" s="27" customFormat="1" ht="12.75" x14ac:dyDescent="0.2">
      <c r="A111" s="48">
        <f>RANK(F111,F$10:F$251)</f>
        <v>102</v>
      </c>
      <c r="B111" s="78" t="s">
        <v>101</v>
      </c>
      <c r="C111" s="39" t="s">
        <v>174</v>
      </c>
      <c r="D111" s="39" t="s">
        <v>74</v>
      </c>
      <c r="E111" s="43" t="s">
        <v>80</v>
      </c>
      <c r="F111" s="97">
        <f>LARGE(G111:AG111,1)+LARGE(G111:AG111,2)+LARGE(G111:AG111,3)+LARGE(G111:AG111,4)+LARGE(G111:AG111,5)+LARGE(G111:AG111,6)</f>
        <v>102</v>
      </c>
      <c r="G111" s="99">
        <v>0</v>
      </c>
      <c r="H111" s="45">
        <v>0</v>
      </c>
      <c r="I111" s="49"/>
      <c r="J111" s="70">
        <v>0</v>
      </c>
      <c r="K111" s="71"/>
      <c r="L111" s="71"/>
      <c r="M111" s="70">
        <v>0</v>
      </c>
      <c r="N111" s="72">
        <v>0</v>
      </c>
      <c r="O111" s="52">
        <v>0</v>
      </c>
      <c r="P111" s="70">
        <v>0</v>
      </c>
      <c r="Q111" s="72"/>
      <c r="R111" s="52"/>
      <c r="S111" s="70">
        <v>36</v>
      </c>
      <c r="T111" s="71"/>
      <c r="U111" s="71"/>
      <c r="V111" s="70">
        <v>33</v>
      </c>
      <c r="W111" s="71">
        <v>33</v>
      </c>
      <c r="X111" s="71"/>
      <c r="Y111" s="70">
        <v>0</v>
      </c>
      <c r="Z111" s="71">
        <v>0</v>
      </c>
      <c r="AA111" s="52">
        <v>0</v>
      </c>
      <c r="AB111" s="70">
        <v>0</v>
      </c>
      <c r="AC111" s="71"/>
      <c r="AD111" s="52"/>
      <c r="AE111" s="70">
        <v>0</v>
      </c>
      <c r="AF111" s="71"/>
      <c r="AG111" s="53"/>
      <c r="AH111" s="32"/>
    </row>
    <row r="112" spans="1:43" s="27" customFormat="1" ht="12.75" x14ac:dyDescent="0.2">
      <c r="A112" s="48">
        <f>RANK(F112,F$10:F$251)</f>
        <v>103</v>
      </c>
      <c r="B112" s="78" t="s">
        <v>101</v>
      </c>
      <c r="C112" s="39" t="s">
        <v>147</v>
      </c>
      <c r="D112" s="39"/>
      <c r="E112" s="43" t="s">
        <v>82</v>
      </c>
      <c r="F112" s="97">
        <f>LARGE(G112:AG112,1)+LARGE(G112:AG112,2)+LARGE(G112:AG112,3)+LARGE(G112:AG112,4)+LARGE(G112:AG112,5)+LARGE(G112:AG112,6)</f>
        <v>101</v>
      </c>
      <c r="G112" s="99">
        <v>0</v>
      </c>
      <c r="H112" s="45">
        <v>0</v>
      </c>
      <c r="I112" s="49"/>
      <c r="J112" s="70">
        <v>0</v>
      </c>
      <c r="K112" s="71"/>
      <c r="L112" s="71"/>
      <c r="M112" s="70">
        <v>34</v>
      </c>
      <c r="N112" s="71">
        <v>36</v>
      </c>
      <c r="O112" s="71">
        <v>31</v>
      </c>
      <c r="P112" s="70">
        <v>0</v>
      </c>
      <c r="Q112" s="72"/>
      <c r="R112" s="52"/>
      <c r="S112" s="70">
        <v>0</v>
      </c>
      <c r="T112" s="71"/>
      <c r="U112" s="71"/>
      <c r="V112" s="70">
        <v>0</v>
      </c>
      <c r="W112" s="71">
        <v>0</v>
      </c>
      <c r="X112" s="71"/>
      <c r="Y112" s="70">
        <v>0</v>
      </c>
      <c r="Z112" s="71">
        <v>0</v>
      </c>
      <c r="AA112" s="71">
        <v>0</v>
      </c>
      <c r="AB112" s="70">
        <v>0</v>
      </c>
      <c r="AC112" s="71"/>
      <c r="AD112" s="52"/>
      <c r="AE112" s="70">
        <v>0</v>
      </c>
      <c r="AF112" s="71"/>
      <c r="AG112" s="53"/>
      <c r="AH112" s="32"/>
    </row>
    <row r="113" spans="1:43" s="27" customFormat="1" ht="12.75" x14ac:dyDescent="0.2">
      <c r="A113" s="48">
        <f>RANK(F113,F$10:F$251)</f>
        <v>104</v>
      </c>
      <c r="B113" s="78" t="s">
        <v>101</v>
      </c>
      <c r="C113" s="39" t="s">
        <v>182</v>
      </c>
      <c r="D113" s="39" t="s">
        <v>77</v>
      </c>
      <c r="E113" s="43" t="s">
        <v>80</v>
      </c>
      <c r="F113" s="97">
        <f>LARGE(G113:AG113,1)+LARGE(G113:AG113,2)+LARGE(G113:AG113,3)+LARGE(G113:AG113,4)+LARGE(G113:AG113,5)+LARGE(G113:AG113,6)</f>
        <v>100</v>
      </c>
      <c r="G113" s="99">
        <v>31</v>
      </c>
      <c r="H113" s="45">
        <v>36</v>
      </c>
      <c r="I113" s="49"/>
      <c r="J113" s="70">
        <v>0</v>
      </c>
      <c r="K113" s="71"/>
      <c r="L113" s="71"/>
      <c r="M113" s="70">
        <v>0</v>
      </c>
      <c r="N113" s="71">
        <v>0</v>
      </c>
      <c r="O113" s="71">
        <v>0</v>
      </c>
      <c r="P113" s="70">
        <v>0</v>
      </c>
      <c r="Q113" s="72"/>
      <c r="R113" s="52"/>
      <c r="S113" s="70">
        <v>0</v>
      </c>
      <c r="T113" s="71"/>
      <c r="U113" s="71"/>
      <c r="V113" s="70">
        <v>0</v>
      </c>
      <c r="W113" s="71">
        <v>0</v>
      </c>
      <c r="X113" s="71"/>
      <c r="Y113" s="70">
        <v>0</v>
      </c>
      <c r="Z113" s="71">
        <v>0</v>
      </c>
      <c r="AA113" s="71">
        <v>0</v>
      </c>
      <c r="AB113" s="70">
        <v>33</v>
      </c>
      <c r="AC113" s="71"/>
      <c r="AD113" s="52"/>
      <c r="AE113" s="70">
        <v>0</v>
      </c>
      <c r="AF113" s="71"/>
      <c r="AG113" s="53"/>
      <c r="AH113" s="32"/>
    </row>
    <row r="114" spans="1:43" s="27" customFormat="1" ht="12.75" x14ac:dyDescent="0.2">
      <c r="A114" s="48">
        <f>RANK(F114,F$10:F$251)</f>
        <v>105</v>
      </c>
      <c r="B114" s="78" t="s">
        <v>101</v>
      </c>
      <c r="C114" s="39" t="s">
        <v>156</v>
      </c>
      <c r="D114" s="39" t="s">
        <v>73</v>
      </c>
      <c r="E114" s="43" t="s">
        <v>80</v>
      </c>
      <c r="F114" s="97">
        <f>LARGE(G114:AG114,1)+LARGE(G114:AG114,2)+LARGE(G114:AG114,3)+LARGE(G114:AG114,4)+LARGE(G114:AG114,5)+LARGE(G114:AG114,6)</f>
        <v>98</v>
      </c>
      <c r="G114" s="99">
        <v>35</v>
      </c>
      <c r="H114" s="45">
        <v>28</v>
      </c>
      <c r="I114" s="49"/>
      <c r="J114" s="70">
        <v>0</v>
      </c>
      <c r="K114" s="71"/>
      <c r="L114" s="71"/>
      <c r="M114" s="70">
        <v>0</v>
      </c>
      <c r="N114" s="71">
        <v>0</v>
      </c>
      <c r="O114" s="71">
        <v>0</v>
      </c>
      <c r="P114" s="70">
        <v>35</v>
      </c>
      <c r="Q114" s="72"/>
      <c r="R114" s="52"/>
      <c r="S114" s="70">
        <v>0</v>
      </c>
      <c r="T114" s="71"/>
      <c r="U114" s="71"/>
      <c r="V114" s="70">
        <v>0</v>
      </c>
      <c r="W114" s="71">
        <v>0</v>
      </c>
      <c r="X114" s="71"/>
      <c r="Y114" s="70">
        <v>0</v>
      </c>
      <c r="Z114" s="71">
        <v>0</v>
      </c>
      <c r="AA114" s="71">
        <v>0</v>
      </c>
      <c r="AB114" s="70">
        <v>0</v>
      </c>
      <c r="AC114" s="71"/>
      <c r="AD114" s="52"/>
      <c r="AE114" s="70">
        <v>0</v>
      </c>
      <c r="AF114" s="71"/>
      <c r="AG114" s="53"/>
      <c r="AH114" s="32"/>
    </row>
    <row r="115" spans="1:43" s="27" customFormat="1" x14ac:dyDescent="0.25">
      <c r="A115" s="48">
        <f>RANK(F115,F$10:F$251)</f>
        <v>105</v>
      </c>
      <c r="B115" s="78" t="s">
        <v>101</v>
      </c>
      <c r="C115" s="39" t="s">
        <v>244</v>
      </c>
      <c r="D115" s="39" t="s">
        <v>74</v>
      </c>
      <c r="E115" s="43" t="s">
        <v>80</v>
      </c>
      <c r="F115" s="97">
        <f>LARGE(G115:AG115,1)+LARGE(G115:AG115,2)+LARGE(G115:AG115,3)+LARGE(G115:AG115,4)+LARGE(G115:AG115,5)+LARGE(G115:AG115,6)</f>
        <v>98</v>
      </c>
      <c r="G115" s="99">
        <v>0</v>
      </c>
      <c r="H115" s="45">
        <v>0</v>
      </c>
      <c r="I115" s="49"/>
      <c r="J115" s="70">
        <v>36</v>
      </c>
      <c r="K115" s="71"/>
      <c r="L115" s="71"/>
      <c r="M115" s="70">
        <v>0</v>
      </c>
      <c r="N115" s="71">
        <v>0</v>
      </c>
      <c r="O115" s="71">
        <v>0</v>
      </c>
      <c r="P115" s="70">
        <v>0</v>
      </c>
      <c r="Q115" s="72"/>
      <c r="R115" s="52"/>
      <c r="S115" s="70">
        <v>0</v>
      </c>
      <c r="T115" s="71"/>
      <c r="U115" s="71"/>
      <c r="V115" s="70">
        <v>31</v>
      </c>
      <c r="W115" s="71">
        <v>31</v>
      </c>
      <c r="X115" s="52"/>
      <c r="Y115" s="70">
        <v>0</v>
      </c>
      <c r="Z115" s="71">
        <v>0</v>
      </c>
      <c r="AA115" s="71">
        <v>0</v>
      </c>
      <c r="AB115" s="70">
        <v>0</v>
      </c>
      <c r="AC115" s="71"/>
      <c r="AD115" s="52"/>
      <c r="AE115" s="70">
        <v>0</v>
      </c>
      <c r="AF115" s="71"/>
      <c r="AG115" s="53"/>
      <c r="AH115" s="32"/>
      <c r="AI115"/>
      <c r="AJ115"/>
      <c r="AK115"/>
      <c r="AL115"/>
      <c r="AM115"/>
      <c r="AN115"/>
      <c r="AO115"/>
      <c r="AP115"/>
      <c r="AQ115" s="62"/>
    </row>
    <row r="116" spans="1:43" s="27" customFormat="1" x14ac:dyDescent="0.25">
      <c r="A116" s="48">
        <f>RANK(F116,F$10:F$251)</f>
        <v>107</v>
      </c>
      <c r="B116" s="78" t="s">
        <v>101</v>
      </c>
      <c r="C116" s="39" t="s">
        <v>172</v>
      </c>
      <c r="D116" s="39"/>
      <c r="E116" s="43" t="s">
        <v>80</v>
      </c>
      <c r="F116" s="97">
        <f>LARGE(G116:AG116,1)+LARGE(G116:AG116,2)+LARGE(G116:AG116,3)+LARGE(G116:AG116,4)+LARGE(G116:AG116,5)+LARGE(G116:AG116,6)</f>
        <v>97</v>
      </c>
      <c r="G116" s="99">
        <v>0</v>
      </c>
      <c r="H116" s="45">
        <v>0</v>
      </c>
      <c r="I116" s="49"/>
      <c r="J116" s="70">
        <v>0</v>
      </c>
      <c r="K116" s="71"/>
      <c r="L116" s="71"/>
      <c r="M116" s="70">
        <v>0</v>
      </c>
      <c r="N116" s="71">
        <v>0</v>
      </c>
      <c r="O116" s="71">
        <v>0</v>
      </c>
      <c r="P116" s="70">
        <v>0</v>
      </c>
      <c r="Q116" s="72"/>
      <c r="R116" s="52"/>
      <c r="S116" s="70">
        <v>28</v>
      </c>
      <c r="T116" s="71"/>
      <c r="U116" s="71"/>
      <c r="V116" s="70">
        <v>36</v>
      </c>
      <c r="W116" s="71">
        <v>33</v>
      </c>
      <c r="X116" s="52"/>
      <c r="Y116" s="70">
        <v>0</v>
      </c>
      <c r="Z116" s="71">
        <v>0</v>
      </c>
      <c r="AA116" s="71">
        <v>0</v>
      </c>
      <c r="AB116" s="70">
        <v>0</v>
      </c>
      <c r="AC116" s="71"/>
      <c r="AD116" s="52"/>
      <c r="AE116" s="70">
        <v>0</v>
      </c>
      <c r="AF116" s="71"/>
      <c r="AG116" s="53"/>
      <c r="AH116" s="32"/>
      <c r="AI116"/>
      <c r="AJ116"/>
      <c r="AK116"/>
      <c r="AL116"/>
      <c r="AM116"/>
      <c r="AN116"/>
      <c r="AO116"/>
      <c r="AP116"/>
      <c r="AQ116" s="62"/>
    </row>
    <row r="117" spans="1:43" s="27" customFormat="1" x14ac:dyDescent="0.25">
      <c r="A117" s="48">
        <f>RANK(F117,F$10:F$251)</f>
        <v>108</v>
      </c>
      <c r="B117" s="78" t="s">
        <v>101</v>
      </c>
      <c r="C117" s="39" t="s">
        <v>103</v>
      </c>
      <c r="D117" s="39" t="s">
        <v>76</v>
      </c>
      <c r="E117" s="43" t="s">
        <v>80</v>
      </c>
      <c r="F117" s="97">
        <f>LARGE(G117:AG117,1)+LARGE(G117:AG117,2)+LARGE(G117:AG117,3)+LARGE(G117:AG117,4)+LARGE(G117:AG117,5)+LARGE(G117:AG117,6)</f>
        <v>95</v>
      </c>
      <c r="G117" s="99">
        <v>30</v>
      </c>
      <c r="H117" s="45">
        <v>34</v>
      </c>
      <c r="I117" s="49"/>
      <c r="J117" s="70">
        <v>31</v>
      </c>
      <c r="K117" s="71"/>
      <c r="L117" s="71"/>
      <c r="M117" s="70">
        <v>0</v>
      </c>
      <c r="N117" s="71">
        <v>0</v>
      </c>
      <c r="O117" s="71">
        <v>0</v>
      </c>
      <c r="P117" s="70">
        <v>0</v>
      </c>
      <c r="Q117" s="71"/>
      <c r="R117" s="71"/>
      <c r="S117" s="70">
        <v>0</v>
      </c>
      <c r="T117" s="71"/>
      <c r="U117" s="52"/>
      <c r="V117" s="70">
        <v>0</v>
      </c>
      <c r="W117" s="71">
        <v>0</v>
      </c>
      <c r="X117" s="52"/>
      <c r="Y117" s="70">
        <v>0</v>
      </c>
      <c r="Z117" s="71">
        <v>0</v>
      </c>
      <c r="AA117" s="71">
        <v>0</v>
      </c>
      <c r="AB117" s="70">
        <v>0</v>
      </c>
      <c r="AC117" s="71"/>
      <c r="AD117" s="71"/>
      <c r="AE117" s="70">
        <v>0</v>
      </c>
      <c r="AF117" s="71"/>
      <c r="AG117" s="73"/>
      <c r="AH117" s="32"/>
      <c r="AI117"/>
      <c r="AJ117"/>
      <c r="AK117"/>
      <c r="AL117"/>
      <c r="AM117"/>
      <c r="AN117"/>
      <c r="AO117"/>
      <c r="AP117"/>
      <c r="AQ117" s="62"/>
    </row>
    <row r="118" spans="1:43" s="27" customFormat="1" x14ac:dyDescent="0.25">
      <c r="A118" s="48">
        <f>RANK(F118,F$10:F$251)</f>
        <v>108</v>
      </c>
      <c r="B118" s="78" t="s">
        <v>101</v>
      </c>
      <c r="C118" s="39" t="s">
        <v>296</v>
      </c>
      <c r="D118" s="39" t="s">
        <v>74</v>
      </c>
      <c r="E118" s="43" t="s">
        <v>80</v>
      </c>
      <c r="F118" s="97">
        <f>LARGE(G118:AG118,1)+LARGE(G118:AG118,2)+LARGE(G118:AG118,3)+LARGE(G118:AG118,4)+LARGE(G118:AG118,5)+LARGE(G118:AG118,6)</f>
        <v>95</v>
      </c>
      <c r="G118" s="99">
        <v>0</v>
      </c>
      <c r="H118" s="45">
        <v>0</v>
      </c>
      <c r="I118" s="49"/>
      <c r="J118" s="70">
        <v>0</v>
      </c>
      <c r="K118" s="71"/>
      <c r="L118" s="71"/>
      <c r="M118" s="70">
        <v>0</v>
      </c>
      <c r="N118" s="71">
        <v>0</v>
      </c>
      <c r="O118" s="71">
        <v>0</v>
      </c>
      <c r="P118" s="70">
        <v>0</v>
      </c>
      <c r="Q118" s="72"/>
      <c r="R118" s="52"/>
      <c r="S118" s="70">
        <v>0</v>
      </c>
      <c r="T118" s="71"/>
      <c r="U118" s="71"/>
      <c r="V118" s="70">
        <v>48</v>
      </c>
      <c r="W118" s="71">
        <v>47</v>
      </c>
      <c r="X118" s="71"/>
      <c r="Y118" s="70">
        <v>0</v>
      </c>
      <c r="Z118" s="71">
        <v>0</v>
      </c>
      <c r="AA118" s="71">
        <v>0</v>
      </c>
      <c r="AB118" s="70">
        <v>0</v>
      </c>
      <c r="AC118" s="71"/>
      <c r="AD118" s="52"/>
      <c r="AE118" s="70">
        <v>0</v>
      </c>
      <c r="AF118" s="71"/>
      <c r="AG118" s="53"/>
      <c r="AH118" s="32"/>
      <c r="AI118"/>
      <c r="AJ118"/>
      <c r="AK118"/>
      <c r="AL118"/>
      <c r="AM118"/>
      <c r="AN118"/>
      <c r="AO118"/>
      <c r="AP118"/>
      <c r="AQ118" s="62"/>
    </row>
    <row r="119" spans="1:43" s="27" customFormat="1" x14ac:dyDescent="0.25">
      <c r="A119" s="48">
        <f>RANK(F119,F$10:F$251)</f>
        <v>110</v>
      </c>
      <c r="B119" s="78" t="s">
        <v>101</v>
      </c>
      <c r="C119" s="39" t="s">
        <v>271</v>
      </c>
      <c r="D119" s="39"/>
      <c r="E119" s="43"/>
      <c r="F119" s="97">
        <f>LARGE(G119:AG119,1)+LARGE(G119:AG119,2)+LARGE(G119:AG119,3)+LARGE(G119:AG119,4)+LARGE(G119:AG119,5)+LARGE(G119:AG119,6)</f>
        <v>94</v>
      </c>
      <c r="G119" s="99">
        <v>0</v>
      </c>
      <c r="H119" s="45">
        <v>0</v>
      </c>
      <c r="I119" s="49"/>
      <c r="J119" s="70">
        <v>0</v>
      </c>
      <c r="K119" s="71"/>
      <c r="L119" s="71"/>
      <c r="M119" s="70">
        <v>27</v>
      </c>
      <c r="N119" s="71">
        <v>32</v>
      </c>
      <c r="O119" s="71">
        <v>35</v>
      </c>
      <c r="P119" s="70">
        <v>0</v>
      </c>
      <c r="Q119" s="72"/>
      <c r="R119" s="52"/>
      <c r="S119" s="70">
        <v>0</v>
      </c>
      <c r="T119" s="71"/>
      <c r="U119" s="71"/>
      <c r="V119" s="70">
        <v>0</v>
      </c>
      <c r="W119" s="71">
        <v>0</v>
      </c>
      <c r="X119" s="52"/>
      <c r="Y119" s="70">
        <v>0</v>
      </c>
      <c r="Z119" s="71">
        <v>0</v>
      </c>
      <c r="AA119" s="71">
        <v>0</v>
      </c>
      <c r="AB119" s="70">
        <v>0</v>
      </c>
      <c r="AC119" s="71"/>
      <c r="AD119" s="52"/>
      <c r="AE119" s="70">
        <v>0</v>
      </c>
      <c r="AF119" s="71"/>
      <c r="AG119" s="53"/>
      <c r="AH119" s="32"/>
      <c r="AI119"/>
      <c r="AJ119"/>
      <c r="AK119"/>
      <c r="AL119"/>
      <c r="AM119"/>
      <c r="AN119"/>
      <c r="AO119"/>
      <c r="AP119"/>
      <c r="AQ119" s="62"/>
    </row>
    <row r="120" spans="1:43" s="27" customFormat="1" x14ac:dyDescent="0.25">
      <c r="A120" s="48">
        <f>RANK(F120,F$10:F$251)</f>
        <v>111</v>
      </c>
      <c r="B120" s="78" t="s">
        <v>101</v>
      </c>
      <c r="C120" s="39" t="s">
        <v>306</v>
      </c>
      <c r="D120" s="39" t="s">
        <v>76</v>
      </c>
      <c r="E120" s="43" t="s">
        <v>80</v>
      </c>
      <c r="F120" s="97">
        <f>LARGE(G120:AG120,1)+LARGE(G120:AG120,2)+LARGE(G120:AG120,3)+LARGE(G120:AG120,4)+LARGE(G120:AG120,5)+LARGE(G120:AG120,6)</f>
        <v>92</v>
      </c>
      <c r="G120" s="99">
        <v>0</v>
      </c>
      <c r="H120" s="45">
        <v>0</v>
      </c>
      <c r="I120" s="49"/>
      <c r="J120" s="70">
        <v>0</v>
      </c>
      <c r="K120" s="71"/>
      <c r="L120" s="71"/>
      <c r="M120" s="70">
        <v>0</v>
      </c>
      <c r="N120" s="71">
        <v>0</v>
      </c>
      <c r="O120" s="71">
        <v>0</v>
      </c>
      <c r="P120" s="70">
        <v>0</v>
      </c>
      <c r="Q120" s="72"/>
      <c r="R120" s="52"/>
      <c r="S120" s="70">
        <v>0</v>
      </c>
      <c r="T120" s="71"/>
      <c r="U120" s="71"/>
      <c r="V120" s="70">
        <v>0</v>
      </c>
      <c r="W120" s="71">
        <v>0</v>
      </c>
      <c r="X120" s="71"/>
      <c r="Y120" s="70">
        <v>30</v>
      </c>
      <c r="Z120" s="71">
        <v>34</v>
      </c>
      <c r="AA120" s="71">
        <v>28</v>
      </c>
      <c r="AB120" s="70">
        <v>0</v>
      </c>
      <c r="AC120" s="71"/>
      <c r="AD120" s="52"/>
      <c r="AE120" s="70">
        <v>0</v>
      </c>
      <c r="AF120" s="71"/>
      <c r="AG120" s="53"/>
      <c r="AH120" s="32"/>
      <c r="AI120"/>
      <c r="AJ120"/>
      <c r="AK120"/>
      <c r="AL120"/>
      <c r="AM120"/>
      <c r="AN120"/>
      <c r="AO120"/>
      <c r="AP120"/>
      <c r="AQ120" s="62"/>
    </row>
    <row r="121" spans="1:43" s="27" customFormat="1" x14ac:dyDescent="0.25">
      <c r="A121" s="48">
        <f>RANK(F121,F$10:F$251)</f>
        <v>112</v>
      </c>
      <c r="B121" s="78" t="s">
        <v>101</v>
      </c>
      <c r="C121" s="39" t="s">
        <v>61</v>
      </c>
      <c r="D121" s="39" t="s">
        <v>75</v>
      </c>
      <c r="E121" s="43" t="s">
        <v>80</v>
      </c>
      <c r="F121" s="97">
        <f>LARGE(G121:AG121,1)+LARGE(G121:AG121,2)+LARGE(G121:AG121,3)+LARGE(G121:AG121,4)+LARGE(G121:AG121,5)+LARGE(G121:AG121,6)</f>
        <v>91</v>
      </c>
      <c r="G121" s="99">
        <v>0</v>
      </c>
      <c r="H121" s="45">
        <v>0</v>
      </c>
      <c r="I121" s="49"/>
      <c r="J121" s="70">
        <v>0</v>
      </c>
      <c r="K121" s="71"/>
      <c r="L121" s="71"/>
      <c r="M121" s="70">
        <v>0</v>
      </c>
      <c r="N121" s="72">
        <v>0</v>
      </c>
      <c r="O121" s="52">
        <v>0</v>
      </c>
      <c r="P121" s="70">
        <v>35</v>
      </c>
      <c r="Q121" s="72"/>
      <c r="R121" s="52"/>
      <c r="S121" s="70">
        <v>0</v>
      </c>
      <c r="T121" s="71"/>
      <c r="U121" s="52"/>
      <c r="V121" s="70">
        <v>27</v>
      </c>
      <c r="W121" s="71">
        <v>29</v>
      </c>
      <c r="X121" s="52"/>
      <c r="Y121" s="70">
        <v>0</v>
      </c>
      <c r="Z121" s="71">
        <v>0</v>
      </c>
      <c r="AA121" s="52">
        <v>0</v>
      </c>
      <c r="AB121" s="70">
        <v>0</v>
      </c>
      <c r="AC121" s="71"/>
      <c r="AD121" s="52"/>
      <c r="AE121" s="70">
        <v>0</v>
      </c>
      <c r="AF121" s="71"/>
      <c r="AG121" s="53"/>
      <c r="AH121" s="32"/>
      <c r="AI121"/>
      <c r="AJ121"/>
      <c r="AK121"/>
      <c r="AL121"/>
      <c r="AM121"/>
      <c r="AN121"/>
      <c r="AO121"/>
      <c r="AP121"/>
      <c r="AQ121" s="62"/>
    </row>
    <row r="122" spans="1:43" s="27" customFormat="1" x14ac:dyDescent="0.25">
      <c r="A122" s="48"/>
      <c r="B122" s="78" t="s">
        <v>101</v>
      </c>
      <c r="C122" s="39" t="s">
        <v>305</v>
      </c>
      <c r="D122" s="39" t="s">
        <v>76</v>
      </c>
      <c r="E122" s="43" t="s">
        <v>80</v>
      </c>
      <c r="F122" s="97">
        <f>LARGE(G122:AG122,1)+LARGE(G122:AG122,2)+LARGE(G122:AG122,3)+LARGE(G122:AG122,4)+LARGE(G122:AG122,5)+LARGE(G122:AG122,6)</f>
        <v>91</v>
      </c>
      <c r="G122" s="99">
        <v>0</v>
      </c>
      <c r="H122" s="45">
        <v>0</v>
      </c>
      <c r="I122" s="49"/>
      <c r="J122" s="70">
        <v>0</v>
      </c>
      <c r="K122" s="71"/>
      <c r="L122" s="71"/>
      <c r="M122" s="70">
        <v>0</v>
      </c>
      <c r="N122" s="71">
        <v>0</v>
      </c>
      <c r="O122" s="71">
        <v>0</v>
      </c>
      <c r="P122" s="70">
        <v>0</v>
      </c>
      <c r="Q122" s="72"/>
      <c r="R122" s="52"/>
      <c r="S122" s="70">
        <v>0</v>
      </c>
      <c r="T122" s="71"/>
      <c r="U122" s="71"/>
      <c r="V122" s="70">
        <v>0</v>
      </c>
      <c r="W122" s="71">
        <v>0</v>
      </c>
      <c r="X122" s="52"/>
      <c r="Y122" s="70">
        <v>27</v>
      </c>
      <c r="Z122" s="71">
        <v>31</v>
      </c>
      <c r="AA122" s="71">
        <v>33</v>
      </c>
      <c r="AB122" s="70">
        <v>0</v>
      </c>
      <c r="AC122" s="71"/>
      <c r="AD122" s="52"/>
      <c r="AE122" s="70">
        <v>0</v>
      </c>
      <c r="AF122" s="71"/>
      <c r="AG122" s="53"/>
      <c r="AH122" s="32"/>
      <c r="AI122" s="106"/>
      <c r="AJ122" s="106"/>
      <c r="AK122" s="106"/>
      <c r="AL122" s="106"/>
      <c r="AM122" s="106"/>
      <c r="AN122" s="106"/>
      <c r="AO122" s="106"/>
      <c r="AP122" s="106"/>
      <c r="AQ122" s="62"/>
    </row>
    <row r="123" spans="1:43" s="27" customFormat="1" x14ac:dyDescent="0.25">
      <c r="A123" s="48">
        <f>RANK(F123,F$10:F$251)</f>
        <v>112</v>
      </c>
      <c r="B123" s="78" t="s">
        <v>101</v>
      </c>
      <c r="C123" s="39" t="s">
        <v>33</v>
      </c>
      <c r="D123" s="39" t="s">
        <v>78</v>
      </c>
      <c r="E123" s="43" t="s">
        <v>81</v>
      </c>
      <c r="F123" s="97">
        <f>LARGE(G123:AG123,1)+LARGE(G123:AG123,2)+LARGE(G123:AG123,3)+LARGE(G123:AG123,4)+LARGE(G123:AG123,5)+LARGE(G123:AG123,6)</f>
        <v>91</v>
      </c>
      <c r="G123" s="99">
        <v>35</v>
      </c>
      <c r="H123" s="45">
        <v>27</v>
      </c>
      <c r="I123" s="49"/>
      <c r="J123" s="70">
        <v>0</v>
      </c>
      <c r="K123" s="71"/>
      <c r="L123" s="71"/>
      <c r="M123" s="70">
        <v>0</v>
      </c>
      <c r="N123" s="71">
        <v>0</v>
      </c>
      <c r="O123" s="71">
        <v>0</v>
      </c>
      <c r="P123" s="70">
        <v>29</v>
      </c>
      <c r="Q123" s="72"/>
      <c r="R123" s="52"/>
      <c r="S123" s="70">
        <v>0</v>
      </c>
      <c r="T123" s="71"/>
      <c r="U123" s="71"/>
      <c r="V123" s="70">
        <v>0</v>
      </c>
      <c r="W123" s="71">
        <v>0</v>
      </c>
      <c r="X123" s="71"/>
      <c r="Y123" s="70">
        <v>0</v>
      </c>
      <c r="Z123" s="71">
        <v>0</v>
      </c>
      <c r="AA123" s="71">
        <v>0</v>
      </c>
      <c r="AB123" s="70">
        <v>0</v>
      </c>
      <c r="AC123" s="71"/>
      <c r="AD123" s="52"/>
      <c r="AE123" s="70">
        <v>0</v>
      </c>
      <c r="AF123" s="71"/>
      <c r="AG123" s="53"/>
      <c r="AH123" s="32"/>
      <c r="AI123"/>
      <c r="AJ123"/>
      <c r="AK123"/>
      <c r="AL123"/>
      <c r="AM123"/>
      <c r="AN123"/>
      <c r="AO123"/>
      <c r="AP123"/>
      <c r="AQ123" s="62"/>
    </row>
    <row r="124" spans="1:43" s="27" customFormat="1" x14ac:dyDescent="0.25">
      <c r="A124" s="48">
        <f>RANK(F124,F$10:F$251)</f>
        <v>115</v>
      </c>
      <c r="B124" s="78" t="s">
        <v>101</v>
      </c>
      <c r="C124" s="39" t="s">
        <v>141</v>
      </c>
      <c r="D124" s="39" t="s">
        <v>77</v>
      </c>
      <c r="E124" s="43" t="s">
        <v>80</v>
      </c>
      <c r="F124" s="97">
        <f>LARGE(G124:AG124,1)+LARGE(G124:AG124,2)+LARGE(G124:AG124,3)+LARGE(G124:AG124,4)+LARGE(G124:AG124,5)+LARGE(G124:AG124,6)</f>
        <v>90</v>
      </c>
      <c r="G124" s="99">
        <v>29</v>
      </c>
      <c r="H124" s="45">
        <v>30</v>
      </c>
      <c r="I124" s="49"/>
      <c r="J124" s="70">
        <v>0</v>
      </c>
      <c r="K124" s="71"/>
      <c r="L124" s="71"/>
      <c r="M124" s="70">
        <v>0</v>
      </c>
      <c r="N124" s="71">
        <v>0</v>
      </c>
      <c r="O124" s="71">
        <v>0</v>
      </c>
      <c r="P124" s="70">
        <v>0</v>
      </c>
      <c r="Q124" s="72"/>
      <c r="R124" s="52"/>
      <c r="S124" s="70">
        <v>0</v>
      </c>
      <c r="T124" s="71"/>
      <c r="U124" s="71"/>
      <c r="V124" s="70">
        <v>0</v>
      </c>
      <c r="W124" s="71">
        <v>0</v>
      </c>
      <c r="X124" s="71"/>
      <c r="Y124" s="70">
        <v>0</v>
      </c>
      <c r="Z124" s="71">
        <v>0</v>
      </c>
      <c r="AA124" s="71">
        <v>0</v>
      </c>
      <c r="AB124" s="70">
        <v>31</v>
      </c>
      <c r="AC124" s="71"/>
      <c r="AD124" s="52"/>
      <c r="AE124" s="70">
        <v>0</v>
      </c>
      <c r="AF124" s="71"/>
      <c r="AG124" s="73"/>
      <c r="AH124" s="32"/>
      <c r="AI124"/>
      <c r="AJ124"/>
      <c r="AK124"/>
      <c r="AL124"/>
      <c r="AM124"/>
      <c r="AN124"/>
      <c r="AO124"/>
      <c r="AP124"/>
      <c r="AQ124" s="62"/>
    </row>
    <row r="125" spans="1:43" s="27" customFormat="1" x14ac:dyDescent="0.25">
      <c r="A125" s="48">
        <f>RANK(F125,F$10:F$251)</f>
        <v>115</v>
      </c>
      <c r="B125" s="78" t="s">
        <v>101</v>
      </c>
      <c r="C125" s="39" t="s">
        <v>307</v>
      </c>
      <c r="D125" s="39" t="s">
        <v>76</v>
      </c>
      <c r="E125" s="43" t="s">
        <v>80</v>
      </c>
      <c r="F125" s="97">
        <f>LARGE(G125:AG125,1)+LARGE(G125:AG125,2)+LARGE(G125:AG125,3)+LARGE(G125:AG125,4)+LARGE(G125:AG125,5)+LARGE(G125:AG125,6)</f>
        <v>90</v>
      </c>
      <c r="G125" s="99">
        <v>0</v>
      </c>
      <c r="H125" s="45">
        <v>0</v>
      </c>
      <c r="I125" s="49"/>
      <c r="J125" s="70">
        <v>0</v>
      </c>
      <c r="K125" s="71"/>
      <c r="L125" s="71"/>
      <c r="M125" s="70">
        <v>0</v>
      </c>
      <c r="N125" s="72">
        <v>0</v>
      </c>
      <c r="O125" s="52">
        <v>0</v>
      </c>
      <c r="P125" s="70">
        <v>0</v>
      </c>
      <c r="Q125" s="72"/>
      <c r="R125" s="52"/>
      <c r="S125" s="70">
        <v>0</v>
      </c>
      <c r="T125" s="71"/>
      <c r="U125" s="71"/>
      <c r="V125" s="70">
        <v>0</v>
      </c>
      <c r="W125" s="71">
        <v>0</v>
      </c>
      <c r="X125" s="71"/>
      <c r="Y125" s="70">
        <v>34</v>
      </c>
      <c r="Z125" s="71">
        <v>26</v>
      </c>
      <c r="AA125" s="52">
        <v>30</v>
      </c>
      <c r="AB125" s="70">
        <v>0</v>
      </c>
      <c r="AC125" s="71"/>
      <c r="AD125" s="52"/>
      <c r="AE125" s="70">
        <v>0</v>
      </c>
      <c r="AF125" s="71"/>
      <c r="AG125" s="73"/>
      <c r="AH125" s="32"/>
      <c r="AI125"/>
      <c r="AJ125"/>
      <c r="AK125"/>
      <c r="AL125"/>
      <c r="AM125"/>
      <c r="AN125"/>
      <c r="AO125"/>
      <c r="AP125"/>
      <c r="AQ125" s="62"/>
    </row>
    <row r="126" spans="1:43" s="27" customFormat="1" x14ac:dyDescent="0.25">
      <c r="A126" s="48">
        <f>RANK(F126,F$10:F$251)</f>
        <v>117</v>
      </c>
      <c r="B126" s="78" t="s">
        <v>101</v>
      </c>
      <c r="C126" s="39" t="s">
        <v>272</v>
      </c>
      <c r="D126" s="39"/>
      <c r="E126" s="43"/>
      <c r="F126" s="97">
        <f>LARGE(G126:AG126,1)+LARGE(G126:AG126,2)+LARGE(G126:AG126,3)+LARGE(G126:AG126,4)+LARGE(G126:AG126,5)+LARGE(G126:AG126,6)</f>
        <v>88</v>
      </c>
      <c r="G126" s="99">
        <v>0</v>
      </c>
      <c r="H126" s="45">
        <v>0</v>
      </c>
      <c r="I126" s="49"/>
      <c r="J126" s="70">
        <v>0</v>
      </c>
      <c r="K126" s="71"/>
      <c r="L126" s="71"/>
      <c r="M126" s="70">
        <v>35</v>
      </c>
      <c r="N126" s="72">
        <v>24</v>
      </c>
      <c r="O126" s="52">
        <v>29</v>
      </c>
      <c r="P126" s="70">
        <v>0</v>
      </c>
      <c r="Q126" s="72"/>
      <c r="R126" s="52"/>
      <c r="S126" s="70">
        <v>0</v>
      </c>
      <c r="T126" s="71"/>
      <c r="U126" s="71"/>
      <c r="V126" s="70">
        <v>0</v>
      </c>
      <c r="W126" s="71">
        <v>0</v>
      </c>
      <c r="X126" s="52"/>
      <c r="Y126" s="70">
        <v>0</v>
      </c>
      <c r="Z126" s="71">
        <v>0</v>
      </c>
      <c r="AA126" s="52">
        <v>0</v>
      </c>
      <c r="AB126" s="70">
        <v>0</v>
      </c>
      <c r="AC126" s="71"/>
      <c r="AD126" s="52"/>
      <c r="AE126" s="70">
        <v>0</v>
      </c>
      <c r="AF126" s="71"/>
      <c r="AG126" s="53"/>
      <c r="AH126" s="32"/>
      <c r="AI126"/>
      <c r="AJ126"/>
      <c r="AK126"/>
      <c r="AL126"/>
      <c r="AM126"/>
      <c r="AN126"/>
      <c r="AO126"/>
      <c r="AP126"/>
      <c r="AQ126" s="62"/>
    </row>
    <row r="127" spans="1:43" s="27" customFormat="1" x14ac:dyDescent="0.25">
      <c r="A127" s="48">
        <f>RANK(F127,F$10:F$251)</f>
        <v>118</v>
      </c>
      <c r="B127" s="78" t="s">
        <v>101</v>
      </c>
      <c r="C127" s="39" t="s">
        <v>267</v>
      </c>
      <c r="D127" s="39"/>
      <c r="E127" s="43" t="s">
        <v>82</v>
      </c>
      <c r="F127" s="97">
        <f>LARGE(G127:AG127,1)+LARGE(G127:AG127,2)+LARGE(G127:AG127,3)+LARGE(G127:AG127,4)+LARGE(G127:AG127,5)+LARGE(G127:AG127,6)</f>
        <v>87</v>
      </c>
      <c r="G127" s="99">
        <v>0</v>
      </c>
      <c r="H127" s="45">
        <v>0</v>
      </c>
      <c r="I127" s="49"/>
      <c r="J127" s="70">
        <v>0</v>
      </c>
      <c r="K127" s="71"/>
      <c r="L127" s="71"/>
      <c r="M127" s="70">
        <v>23</v>
      </c>
      <c r="N127" s="71">
        <v>32</v>
      </c>
      <c r="O127" s="71">
        <v>32</v>
      </c>
      <c r="P127" s="70">
        <v>0</v>
      </c>
      <c r="Q127" s="72"/>
      <c r="R127" s="52"/>
      <c r="S127" s="70">
        <v>0</v>
      </c>
      <c r="T127" s="71"/>
      <c r="U127" s="71"/>
      <c r="V127" s="70">
        <v>0</v>
      </c>
      <c r="W127" s="71">
        <v>0</v>
      </c>
      <c r="X127" s="52"/>
      <c r="Y127" s="70">
        <v>0</v>
      </c>
      <c r="Z127" s="71">
        <v>0</v>
      </c>
      <c r="AA127" s="71">
        <v>0</v>
      </c>
      <c r="AB127" s="70">
        <v>0</v>
      </c>
      <c r="AC127" s="71"/>
      <c r="AD127" s="52"/>
      <c r="AE127" s="70">
        <v>0</v>
      </c>
      <c r="AF127" s="71"/>
      <c r="AG127" s="53"/>
      <c r="AH127" s="32"/>
      <c r="AI127"/>
      <c r="AJ127"/>
      <c r="AK127"/>
      <c r="AL127"/>
      <c r="AM127"/>
      <c r="AN127"/>
      <c r="AO127"/>
      <c r="AP127"/>
      <c r="AQ127" s="62"/>
    </row>
    <row r="128" spans="1:43" s="27" customFormat="1" x14ac:dyDescent="0.25">
      <c r="A128" s="48">
        <f>RANK(F128,F$10:F$251)</f>
        <v>119</v>
      </c>
      <c r="B128" s="78" t="s">
        <v>101</v>
      </c>
      <c r="C128" s="39" t="s">
        <v>297</v>
      </c>
      <c r="D128" s="39"/>
      <c r="E128" s="43" t="s">
        <v>82</v>
      </c>
      <c r="F128" s="97">
        <f>LARGE(G128:AG128,1)+LARGE(G128:AG128,2)+LARGE(G128:AG128,3)+LARGE(G128:AG128,4)+LARGE(G128:AG128,5)+LARGE(G128:AG128,6)</f>
        <v>86</v>
      </c>
      <c r="G128" s="99">
        <v>0</v>
      </c>
      <c r="H128" s="45">
        <v>0</v>
      </c>
      <c r="I128" s="49"/>
      <c r="J128" s="70">
        <v>0</v>
      </c>
      <c r="K128" s="71"/>
      <c r="L128" s="71"/>
      <c r="M128" s="70">
        <v>0</v>
      </c>
      <c r="N128" s="72">
        <v>0</v>
      </c>
      <c r="O128" s="52">
        <v>0</v>
      </c>
      <c r="P128" s="70">
        <v>0</v>
      </c>
      <c r="Q128" s="72"/>
      <c r="R128" s="52"/>
      <c r="S128" s="70">
        <v>0</v>
      </c>
      <c r="T128" s="71"/>
      <c r="U128" s="71"/>
      <c r="V128" s="70">
        <v>42</v>
      </c>
      <c r="W128" s="71">
        <v>44</v>
      </c>
      <c r="X128" s="71"/>
      <c r="Y128" s="70">
        <v>0</v>
      </c>
      <c r="Z128" s="71">
        <v>0</v>
      </c>
      <c r="AA128" s="52">
        <v>0</v>
      </c>
      <c r="AB128" s="70">
        <v>0</v>
      </c>
      <c r="AC128" s="71"/>
      <c r="AD128" s="52"/>
      <c r="AE128" s="70">
        <v>0</v>
      </c>
      <c r="AF128" s="71"/>
      <c r="AG128" s="53"/>
      <c r="AH128" s="32"/>
      <c r="AI128"/>
      <c r="AJ128"/>
      <c r="AK128"/>
      <c r="AL128"/>
      <c r="AM128"/>
      <c r="AN128"/>
      <c r="AO128"/>
      <c r="AP128"/>
      <c r="AQ128" s="62"/>
    </row>
    <row r="129" spans="1:43" s="27" customFormat="1" x14ac:dyDescent="0.25">
      <c r="A129" s="48">
        <f>RANK(F129,F$10:F$251)</f>
        <v>120</v>
      </c>
      <c r="B129" s="78" t="s">
        <v>101</v>
      </c>
      <c r="C129" s="39" t="s">
        <v>131</v>
      </c>
      <c r="D129" s="39" t="s">
        <v>75</v>
      </c>
      <c r="E129" s="43" t="s">
        <v>155</v>
      </c>
      <c r="F129" s="97">
        <f>LARGE(G129:AG129,1)+LARGE(G129:AG129,2)+LARGE(G129:AG129,3)+LARGE(G129:AG129,4)+LARGE(G129:AG129,5)+LARGE(G129:AG129,6)</f>
        <v>85</v>
      </c>
      <c r="G129" s="99">
        <v>0</v>
      </c>
      <c r="H129" s="45">
        <v>0</v>
      </c>
      <c r="I129" s="49"/>
      <c r="J129" s="70">
        <v>0</v>
      </c>
      <c r="K129" s="71"/>
      <c r="L129" s="71"/>
      <c r="M129" s="70">
        <v>27</v>
      </c>
      <c r="N129" s="71">
        <v>30</v>
      </c>
      <c r="O129" s="71">
        <v>28</v>
      </c>
      <c r="P129" s="70">
        <v>0</v>
      </c>
      <c r="Q129" s="72"/>
      <c r="R129" s="52"/>
      <c r="S129" s="70">
        <v>0</v>
      </c>
      <c r="T129" s="71"/>
      <c r="U129" s="71"/>
      <c r="V129" s="70">
        <v>0</v>
      </c>
      <c r="W129" s="71">
        <v>0</v>
      </c>
      <c r="X129" s="52"/>
      <c r="Y129" s="70">
        <v>0</v>
      </c>
      <c r="Z129" s="71">
        <v>0</v>
      </c>
      <c r="AA129" s="71">
        <v>0</v>
      </c>
      <c r="AB129" s="70">
        <v>0</v>
      </c>
      <c r="AC129" s="71"/>
      <c r="AD129" s="52"/>
      <c r="AE129" s="70">
        <v>0</v>
      </c>
      <c r="AF129" s="71"/>
      <c r="AG129" s="53"/>
      <c r="AH129" s="32"/>
      <c r="AI129"/>
      <c r="AJ129"/>
      <c r="AK129"/>
      <c r="AL129"/>
      <c r="AM129"/>
      <c r="AN129"/>
      <c r="AO129"/>
      <c r="AP129"/>
      <c r="AQ129" s="62"/>
    </row>
    <row r="130" spans="1:43" s="27" customFormat="1" x14ac:dyDescent="0.25">
      <c r="A130" s="48">
        <f>RANK(F130,F$10:F$251)</f>
        <v>121</v>
      </c>
      <c r="B130" s="78" t="s">
        <v>101</v>
      </c>
      <c r="C130" s="39" t="s">
        <v>40</v>
      </c>
      <c r="D130" s="39" t="s">
        <v>74</v>
      </c>
      <c r="E130" s="43" t="s">
        <v>80</v>
      </c>
      <c r="F130" s="97">
        <f>LARGE(G130:AG130,1)+LARGE(G130:AG130,2)+LARGE(G130:AG130,3)+LARGE(G130:AG130,4)+LARGE(G130:AG130,5)+LARGE(G130:AG130,6)</f>
        <v>83</v>
      </c>
      <c r="G130" s="99">
        <v>0</v>
      </c>
      <c r="H130" s="45">
        <v>0</v>
      </c>
      <c r="I130" s="49"/>
      <c r="J130" s="70">
        <v>0</v>
      </c>
      <c r="K130" s="71"/>
      <c r="L130" s="71"/>
      <c r="M130" s="70">
        <v>0</v>
      </c>
      <c r="N130" s="72">
        <v>0</v>
      </c>
      <c r="O130" s="52">
        <v>0</v>
      </c>
      <c r="P130" s="70">
        <v>0</v>
      </c>
      <c r="Q130" s="72"/>
      <c r="R130" s="52"/>
      <c r="S130" s="70">
        <v>0</v>
      </c>
      <c r="T130" s="71"/>
      <c r="U130" s="71"/>
      <c r="V130" s="70">
        <v>43</v>
      </c>
      <c r="W130" s="71">
        <v>40</v>
      </c>
      <c r="X130" s="52"/>
      <c r="Y130" s="70">
        <v>0</v>
      </c>
      <c r="Z130" s="71">
        <v>0</v>
      </c>
      <c r="AA130" s="52">
        <v>0</v>
      </c>
      <c r="AB130" s="70">
        <v>0</v>
      </c>
      <c r="AC130" s="71"/>
      <c r="AD130" s="52"/>
      <c r="AE130" s="70">
        <v>0</v>
      </c>
      <c r="AF130" s="71"/>
      <c r="AG130" s="53"/>
      <c r="AH130" s="32"/>
      <c r="AI130"/>
      <c r="AJ130"/>
      <c r="AK130"/>
      <c r="AL130"/>
      <c r="AM130"/>
      <c r="AN130"/>
      <c r="AO130"/>
      <c r="AP130"/>
      <c r="AQ130" s="62"/>
    </row>
    <row r="131" spans="1:43" s="27" customFormat="1" x14ac:dyDescent="0.25">
      <c r="A131" s="48">
        <f>RANK(F131,F$10:F$251)</f>
        <v>122</v>
      </c>
      <c r="B131" s="78" t="s">
        <v>101</v>
      </c>
      <c r="C131" s="39" t="s">
        <v>44</v>
      </c>
      <c r="D131" s="39" t="s">
        <v>74</v>
      </c>
      <c r="E131" s="43" t="s">
        <v>80</v>
      </c>
      <c r="F131" s="97">
        <f>LARGE(G131:AG131,1)+LARGE(G131:AG131,2)+LARGE(G131:AG131,3)+LARGE(G131:AG131,4)+LARGE(G131:AG131,5)+LARGE(G131:AG131,6)</f>
        <v>82</v>
      </c>
      <c r="G131" s="99">
        <v>25</v>
      </c>
      <c r="H131" s="45">
        <v>36</v>
      </c>
      <c r="I131" s="49"/>
      <c r="J131" s="70">
        <v>0</v>
      </c>
      <c r="K131" s="71"/>
      <c r="L131" s="71"/>
      <c r="M131" s="70">
        <v>0</v>
      </c>
      <c r="N131" s="72">
        <v>0</v>
      </c>
      <c r="O131" s="52">
        <v>0</v>
      </c>
      <c r="P131" s="70">
        <v>21</v>
      </c>
      <c r="Q131" s="71"/>
      <c r="R131" s="71"/>
      <c r="S131" s="70">
        <v>0</v>
      </c>
      <c r="T131" s="71"/>
      <c r="U131" s="52"/>
      <c r="V131" s="70">
        <v>0</v>
      </c>
      <c r="W131" s="71">
        <v>0</v>
      </c>
      <c r="X131" s="52"/>
      <c r="Y131" s="70">
        <v>0</v>
      </c>
      <c r="Z131" s="71">
        <v>0</v>
      </c>
      <c r="AA131" s="52">
        <v>0</v>
      </c>
      <c r="AB131" s="70">
        <v>0</v>
      </c>
      <c r="AC131" s="71"/>
      <c r="AD131" s="71"/>
      <c r="AE131" s="70">
        <v>0</v>
      </c>
      <c r="AF131" s="71"/>
      <c r="AG131" s="53"/>
      <c r="AH131" s="32"/>
      <c r="AI131"/>
      <c r="AJ131"/>
      <c r="AK131"/>
      <c r="AL131"/>
      <c r="AM131"/>
      <c r="AN131"/>
      <c r="AO131"/>
      <c r="AP131"/>
      <c r="AQ131" s="62"/>
    </row>
    <row r="132" spans="1:43" s="27" customFormat="1" x14ac:dyDescent="0.25">
      <c r="A132" s="48">
        <f>RANK(F132,F$10:F$251)</f>
        <v>123</v>
      </c>
      <c r="B132" s="78" t="s">
        <v>101</v>
      </c>
      <c r="C132" s="39" t="s">
        <v>298</v>
      </c>
      <c r="D132" s="39" t="s">
        <v>75</v>
      </c>
      <c r="E132" s="43" t="s">
        <v>80</v>
      </c>
      <c r="F132" s="97">
        <f>LARGE(G132:AG132,1)+LARGE(G132:AG132,2)+LARGE(G132:AG132,3)+LARGE(G132:AG132,4)+LARGE(G132:AG132,5)+LARGE(G132:AG132,6)</f>
        <v>81</v>
      </c>
      <c r="G132" s="99">
        <v>0</v>
      </c>
      <c r="H132" s="45">
        <v>0</v>
      </c>
      <c r="I132" s="49"/>
      <c r="J132" s="70">
        <v>0</v>
      </c>
      <c r="K132" s="71"/>
      <c r="L132" s="71"/>
      <c r="M132" s="70">
        <v>0</v>
      </c>
      <c r="N132" s="71">
        <v>0</v>
      </c>
      <c r="O132" s="71">
        <v>0</v>
      </c>
      <c r="P132" s="70">
        <v>0</v>
      </c>
      <c r="Q132" s="72"/>
      <c r="R132" s="52"/>
      <c r="S132" s="70">
        <v>0</v>
      </c>
      <c r="T132" s="71"/>
      <c r="U132" s="71"/>
      <c r="V132" s="70">
        <v>41</v>
      </c>
      <c r="W132" s="71">
        <v>40</v>
      </c>
      <c r="X132" s="71"/>
      <c r="Y132" s="70">
        <v>0</v>
      </c>
      <c r="Z132" s="71">
        <v>0</v>
      </c>
      <c r="AA132" s="71">
        <v>0</v>
      </c>
      <c r="AB132" s="70">
        <v>0</v>
      </c>
      <c r="AC132" s="71"/>
      <c r="AD132" s="52"/>
      <c r="AE132" s="70">
        <v>0</v>
      </c>
      <c r="AF132" s="71"/>
      <c r="AG132" s="53"/>
      <c r="AH132" s="32"/>
      <c r="AI132"/>
      <c r="AJ132"/>
      <c r="AK132"/>
      <c r="AL132"/>
      <c r="AM132"/>
      <c r="AN132"/>
      <c r="AO132"/>
      <c r="AP132"/>
      <c r="AQ132" s="62"/>
    </row>
    <row r="133" spans="1:43" s="27" customFormat="1" x14ac:dyDescent="0.25">
      <c r="A133" s="48">
        <f>RANK(F133,F$10:F$251)</f>
        <v>124</v>
      </c>
      <c r="B133" s="78" t="s">
        <v>101</v>
      </c>
      <c r="C133" s="39" t="s">
        <v>270</v>
      </c>
      <c r="D133" s="39"/>
      <c r="E133" s="43" t="s">
        <v>82</v>
      </c>
      <c r="F133" s="97">
        <f>LARGE(G133:AG133,1)+LARGE(G133:AG133,2)+LARGE(G133:AG133,3)+LARGE(G133:AG133,4)+LARGE(G133:AG133,5)+LARGE(G133:AG133,6)</f>
        <v>80</v>
      </c>
      <c r="G133" s="99">
        <v>0</v>
      </c>
      <c r="H133" s="45">
        <v>0</v>
      </c>
      <c r="I133" s="49"/>
      <c r="J133" s="70">
        <v>0</v>
      </c>
      <c r="K133" s="71"/>
      <c r="L133" s="71"/>
      <c r="M133" s="70">
        <v>25</v>
      </c>
      <c r="N133" s="71">
        <v>26</v>
      </c>
      <c r="O133" s="71">
        <v>29</v>
      </c>
      <c r="P133" s="70">
        <v>0</v>
      </c>
      <c r="Q133" s="72"/>
      <c r="R133" s="52"/>
      <c r="S133" s="70">
        <v>0</v>
      </c>
      <c r="T133" s="71"/>
      <c r="U133" s="71"/>
      <c r="V133" s="70">
        <v>0</v>
      </c>
      <c r="W133" s="71">
        <v>0</v>
      </c>
      <c r="X133" s="52"/>
      <c r="Y133" s="70">
        <v>0</v>
      </c>
      <c r="Z133" s="71">
        <v>0</v>
      </c>
      <c r="AA133" s="71">
        <v>0</v>
      </c>
      <c r="AB133" s="70">
        <v>0</v>
      </c>
      <c r="AC133" s="71"/>
      <c r="AD133" s="52"/>
      <c r="AE133" s="70">
        <v>0</v>
      </c>
      <c r="AF133" s="71"/>
      <c r="AG133" s="53"/>
      <c r="AH133" s="32"/>
      <c r="AI133"/>
      <c r="AJ133"/>
      <c r="AK133"/>
      <c r="AL133"/>
      <c r="AM133"/>
      <c r="AN133"/>
      <c r="AO133"/>
      <c r="AP133"/>
      <c r="AQ133" s="62"/>
    </row>
    <row r="134" spans="1:43" s="27" customFormat="1" x14ac:dyDescent="0.25">
      <c r="A134" s="48">
        <f>RANK(F134,F$10:F$251)</f>
        <v>125</v>
      </c>
      <c r="B134" s="78" t="s">
        <v>101</v>
      </c>
      <c r="C134" s="39" t="s">
        <v>299</v>
      </c>
      <c r="D134" s="39"/>
      <c r="E134" s="43" t="s">
        <v>82</v>
      </c>
      <c r="F134" s="97">
        <f>LARGE(G134:AG134,1)+LARGE(G134:AG134,2)+LARGE(G134:AG134,3)+LARGE(G134:AG134,4)+LARGE(G134:AG134,5)+LARGE(G134:AG134,6)</f>
        <v>77</v>
      </c>
      <c r="G134" s="99">
        <v>0</v>
      </c>
      <c r="H134" s="45">
        <v>0</v>
      </c>
      <c r="I134" s="49"/>
      <c r="J134" s="70">
        <v>0</v>
      </c>
      <c r="K134" s="71"/>
      <c r="L134" s="71"/>
      <c r="M134" s="70">
        <v>0</v>
      </c>
      <c r="N134" s="71">
        <v>0</v>
      </c>
      <c r="O134" s="71">
        <v>0</v>
      </c>
      <c r="P134" s="70">
        <v>0</v>
      </c>
      <c r="Q134" s="72"/>
      <c r="R134" s="52"/>
      <c r="S134" s="70">
        <v>0</v>
      </c>
      <c r="T134" s="71"/>
      <c r="U134" s="71"/>
      <c r="V134" s="70">
        <v>41</v>
      </c>
      <c r="W134" s="71">
        <v>36</v>
      </c>
      <c r="X134" s="52"/>
      <c r="Y134" s="70">
        <v>0</v>
      </c>
      <c r="Z134" s="71">
        <v>0</v>
      </c>
      <c r="AA134" s="71">
        <v>0</v>
      </c>
      <c r="AB134" s="70">
        <v>0</v>
      </c>
      <c r="AC134" s="71"/>
      <c r="AD134" s="52"/>
      <c r="AE134" s="70">
        <v>0</v>
      </c>
      <c r="AF134" s="71"/>
      <c r="AG134" s="53"/>
      <c r="AH134" s="32"/>
      <c r="AI134"/>
      <c r="AJ134"/>
      <c r="AK134"/>
      <c r="AL134"/>
      <c r="AM134"/>
      <c r="AN134"/>
      <c r="AO134"/>
      <c r="AP134"/>
      <c r="AQ134" s="62"/>
    </row>
    <row r="135" spans="1:43" s="27" customFormat="1" x14ac:dyDescent="0.25">
      <c r="A135" s="48">
        <f>RANK(F135,F$10:F$251)</f>
        <v>126</v>
      </c>
      <c r="B135" s="78" t="s">
        <v>101</v>
      </c>
      <c r="C135" s="39" t="s">
        <v>282</v>
      </c>
      <c r="D135" s="39"/>
      <c r="E135" s="43" t="s">
        <v>80</v>
      </c>
      <c r="F135" s="97">
        <f>LARGE(G135:AG135,1)+LARGE(G135:AG135,2)+LARGE(G135:AG135,3)+LARGE(G135:AG135,4)+LARGE(G135:AG135,5)+LARGE(G135:AG135,6)</f>
        <v>76</v>
      </c>
      <c r="G135" s="99">
        <v>0</v>
      </c>
      <c r="H135" s="45">
        <v>0</v>
      </c>
      <c r="I135" s="49"/>
      <c r="J135" s="70">
        <v>0</v>
      </c>
      <c r="K135" s="71"/>
      <c r="L135" s="71"/>
      <c r="M135" s="70">
        <v>0</v>
      </c>
      <c r="N135" s="71">
        <v>0</v>
      </c>
      <c r="O135" s="71">
        <v>0</v>
      </c>
      <c r="P135" s="70">
        <v>0</v>
      </c>
      <c r="Q135" s="72"/>
      <c r="R135" s="52"/>
      <c r="S135" s="70">
        <v>0</v>
      </c>
      <c r="T135" s="71"/>
      <c r="U135" s="71"/>
      <c r="V135" s="70">
        <v>39</v>
      </c>
      <c r="W135" s="71">
        <v>37</v>
      </c>
      <c r="X135" s="71"/>
      <c r="Y135" s="70">
        <v>0</v>
      </c>
      <c r="Z135" s="71">
        <v>0</v>
      </c>
      <c r="AA135" s="71">
        <v>0</v>
      </c>
      <c r="AB135" s="70">
        <v>0</v>
      </c>
      <c r="AC135" s="71"/>
      <c r="AD135" s="52"/>
      <c r="AE135" s="70">
        <v>0</v>
      </c>
      <c r="AF135" s="71"/>
      <c r="AG135" s="53"/>
      <c r="AH135" s="32"/>
      <c r="AI135"/>
      <c r="AJ135"/>
      <c r="AK135"/>
      <c r="AL135"/>
      <c r="AM135"/>
      <c r="AN135"/>
      <c r="AO135"/>
      <c r="AP135"/>
      <c r="AQ135" s="62"/>
    </row>
    <row r="136" spans="1:43" s="27" customFormat="1" x14ac:dyDescent="0.25">
      <c r="A136" s="48">
        <f>RANK(F136,F$10:F$251)</f>
        <v>127</v>
      </c>
      <c r="B136" s="78" t="s">
        <v>101</v>
      </c>
      <c r="C136" s="39" t="s">
        <v>289</v>
      </c>
      <c r="D136" s="39"/>
      <c r="E136" s="43" t="s">
        <v>80</v>
      </c>
      <c r="F136" s="97">
        <f>LARGE(G136:AG136,1)+LARGE(G136:AG136,2)+LARGE(G136:AG136,3)+LARGE(G136:AG136,4)+LARGE(G136:AG136,5)+LARGE(G136:AG136,6)</f>
        <v>73</v>
      </c>
      <c r="G136" s="99">
        <v>0</v>
      </c>
      <c r="H136" s="45">
        <v>0</v>
      </c>
      <c r="I136" s="49"/>
      <c r="J136" s="70">
        <v>0</v>
      </c>
      <c r="K136" s="71"/>
      <c r="L136" s="71"/>
      <c r="M136" s="70">
        <v>0</v>
      </c>
      <c r="N136" s="71">
        <v>0</v>
      </c>
      <c r="O136" s="71">
        <v>0</v>
      </c>
      <c r="P136" s="70">
        <v>0</v>
      </c>
      <c r="Q136" s="71"/>
      <c r="R136" s="71"/>
      <c r="S136" s="70">
        <v>0</v>
      </c>
      <c r="T136" s="71"/>
      <c r="U136" s="52"/>
      <c r="V136" s="70">
        <v>36</v>
      </c>
      <c r="W136" s="71">
        <v>37</v>
      </c>
      <c r="X136" s="52"/>
      <c r="Y136" s="70">
        <v>0</v>
      </c>
      <c r="Z136" s="71">
        <v>0</v>
      </c>
      <c r="AA136" s="71">
        <v>0</v>
      </c>
      <c r="AB136" s="70">
        <v>0</v>
      </c>
      <c r="AC136" s="71"/>
      <c r="AD136" s="52"/>
      <c r="AE136" s="70">
        <v>0</v>
      </c>
      <c r="AF136" s="71"/>
      <c r="AG136" s="53"/>
      <c r="AH136" s="32"/>
      <c r="AI136"/>
      <c r="AJ136"/>
      <c r="AK136"/>
      <c r="AL136"/>
      <c r="AM136"/>
      <c r="AN136"/>
      <c r="AO136"/>
      <c r="AP136"/>
      <c r="AQ136" s="62"/>
    </row>
    <row r="137" spans="1:43" s="27" customFormat="1" x14ac:dyDescent="0.25">
      <c r="A137" s="48">
        <f>RANK(F137,F$10:F$251)</f>
        <v>128</v>
      </c>
      <c r="B137" s="78" t="s">
        <v>101</v>
      </c>
      <c r="C137" s="39" t="s">
        <v>130</v>
      </c>
      <c r="D137" s="39" t="s">
        <v>74</v>
      </c>
      <c r="E137" s="43" t="s">
        <v>80</v>
      </c>
      <c r="F137" s="97">
        <f>LARGE(G137:AG137,1)+LARGE(G137:AG137,2)+LARGE(G137:AG137,3)+LARGE(G137:AG137,4)+LARGE(G137:AG137,5)+LARGE(G137:AG137,6)</f>
        <v>72</v>
      </c>
      <c r="G137" s="99">
        <v>37</v>
      </c>
      <c r="H137" s="45">
        <v>35</v>
      </c>
      <c r="I137" s="49"/>
      <c r="J137" s="70">
        <v>0</v>
      </c>
      <c r="K137" s="71"/>
      <c r="L137" s="71"/>
      <c r="M137" s="70">
        <v>0</v>
      </c>
      <c r="N137" s="71">
        <v>0</v>
      </c>
      <c r="O137" s="71">
        <v>0</v>
      </c>
      <c r="P137" s="70">
        <v>0</v>
      </c>
      <c r="Q137" s="71"/>
      <c r="R137" s="71"/>
      <c r="S137" s="70">
        <v>0</v>
      </c>
      <c r="T137" s="71"/>
      <c r="U137" s="52"/>
      <c r="V137" s="70">
        <v>0</v>
      </c>
      <c r="W137" s="71">
        <v>0</v>
      </c>
      <c r="X137" s="52"/>
      <c r="Y137" s="70">
        <v>0</v>
      </c>
      <c r="Z137" s="71">
        <v>0</v>
      </c>
      <c r="AA137" s="71">
        <v>0</v>
      </c>
      <c r="AB137" s="70">
        <v>0</v>
      </c>
      <c r="AC137" s="71"/>
      <c r="AD137" s="52"/>
      <c r="AE137" s="70">
        <v>0</v>
      </c>
      <c r="AF137" s="71"/>
      <c r="AG137" s="73"/>
      <c r="AH137" s="32"/>
      <c r="AI137"/>
      <c r="AJ137"/>
      <c r="AK137"/>
      <c r="AL137"/>
      <c r="AM137"/>
      <c r="AN137"/>
      <c r="AO137"/>
      <c r="AP137"/>
      <c r="AQ137" s="62"/>
    </row>
    <row r="138" spans="1:43" s="27" customFormat="1" ht="12.75" x14ac:dyDescent="0.2">
      <c r="A138" s="48">
        <f>RANK(F138,F$10:F$251)</f>
        <v>129</v>
      </c>
      <c r="B138" s="78" t="s">
        <v>101</v>
      </c>
      <c r="C138" s="39" t="s">
        <v>236</v>
      </c>
      <c r="D138" s="39" t="s">
        <v>76</v>
      </c>
      <c r="E138" s="43" t="s">
        <v>128</v>
      </c>
      <c r="F138" s="97">
        <f>LARGE(G138:AG138,1)+LARGE(G138:AG138,2)+LARGE(G138:AG138,3)+LARGE(G138:AG138,4)+LARGE(G138:AG138,5)+LARGE(G138:AG138,6)</f>
        <v>71</v>
      </c>
      <c r="G138" s="99">
        <v>0</v>
      </c>
      <c r="H138" s="45">
        <v>0</v>
      </c>
      <c r="I138" s="49"/>
      <c r="J138" s="70">
        <v>34</v>
      </c>
      <c r="K138" s="71"/>
      <c r="L138" s="71"/>
      <c r="M138" s="70">
        <v>0</v>
      </c>
      <c r="N138" s="71">
        <v>0</v>
      </c>
      <c r="O138" s="71">
        <v>0</v>
      </c>
      <c r="P138" s="70">
        <v>37</v>
      </c>
      <c r="Q138" s="72"/>
      <c r="R138" s="52"/>
      <c r="S138" s="70">
        <v>0</v>
      </c>
      <c r="T138" s="71"/>
      <c r="U138" s="71"/>
      <c r="V138" s="70">
        <v>0</v>
      </c>
      <c r="W138" s="71">
        <v>0</v>
      </c>
      <c r="X138" s="52"/>
      <c r="Y138" s="70">
        <v>0</v>
      </c>
      <c r="Z138" s="71">
        <v>0</v>
      </c>
      <c r="AA138" s="71">
        <v>0</v>
      </c>
      <c r="AB138" s="70">
        <v>0</v>
      </c>
      <c r="AC138" s="71"/>
      <c r="AD138" s="52"/>
      <c r="AE138" s="70">
        <v>0</v>
      </c>
      <c r="AF138" s="71"/>
      <c r="AG138" s="53"/>
      <c r="AH138" s="32"/>
      <c r="AQ138" s="62"/>
    </row>
    <row r="139" spans="1:43" s="27" customFormat="1" ht="12.75" x14ac:dyDescent="0.2">
      <c r="A139" s="48">
        <f>RANK(F139,F$10:F$251)</f>
        <v>130</v>
      </c>
      <c r="B139" s="78" t="s">
        <v>101</v>
      </c>
      <c r="C139" s="39" t="s">
        <v>176</v>
      </c>
      <c r="D139" s="39" t="s">
        <v>73</v>
      </c>
      <c r="E139" s="43" t="s">
        <v>80</v>
      </c>
      <c r="F139" s="97">
        <f>LARGE(G139:AG139,1)+LARGE(G139:AG139,2)+LARGE(G139:AG139,3)+LARGE(G139:AG139,4)+LARGE(G139:AG139,5)+LARGE(G139:AG139,6)</f>
        <v>70</v>
      </c>
      <c r="G139" s="99">
        <v>0</v>
      </c>
      <c r="H139" s="45">
        <v>0</v>
      </c>
      <c r="I139" s="49"/>
      <c r="J139" s="70">
        <v>0</v>
      </c>
      <c r="K139" s="71"/>
      <c r="L139" s="71"/>
      <c r="M139" s="70">
        <v>0</v>
      </c>
      <c r="N139" s="71">
        <v>0</v>
      </c>
      <c r="O139" s="71">
        <v>0</v>
      </c>
      <c r="P139" s="70">
        <v>32</v>
      </c>
      <c r="Q139" s="72"/>
      <c r="R139" s="52"/>
      <c r="S139" s="70">
        <v>0</v>
      </c>
      <c r="T139" s="71"/>
      <c r="U139" s="71"/>
      <c r="V139" s="70">
        <v>0</v>
      </c>
      <c r="W139" s="71">
        <v>0</v>
      </c>
      <c r="X139" s="71"/>
      <c r="Y139" s="70">
        <v>0</v>
      </c>
      <c r="Z139" s="71">
        <v>0</v>
      </c>
      <c r="AA139" s="71">
        <v>0</v>
      </c>
      <c r="AB139" s="70">
        <v>38</v>
      </c>
      <c r="AC139" s="71"/>
      <c r="AD139" s="71"/>
      <c r="AE139" s="70">
        <v>0</v>
      </c>
      <c r="AF139" s="71"/>
      <c r="AG139" s="73"/>
      <c r="AH139" s="32"/>
      <c r="AQ139" s="62"/>
    </row>
    <row r="140" spans="1:43" s="27" customFormat="1" ht="12.75" x14ac:dyDescent="0.2">
      <c r="A140" s="48">
        <f>RANK(F140,F$10:F$251)</f>
        <v>130</v>
      </c>
      <c r="B140" s="78" t="s">
        <v>101</v>
      </c>
      <c r="C140" s="39" t="s">
        <v>286</v>
      </c>
      <c r="D140" s="39"/>
      <c r="E140" s="43" t="s">
        <v>80</v>
      </c>
      <c r="F140" s="97">
        <f>LARGE(G140:AG140,1)+LARGE(G140:AG140,2)+LARGE(G140:AG140,3)+LARGE(G140:AG140,4)+LARGE(G140:AG140,5)+LARGE(G140:AG140,6)</f>
        <v>70</v>
      </c>
      <c r="G140" s="99">
        <v>0</v>
      </c>
      <c r="H140" s="45">
        <v>0</v>
      </c>
      <c r="I140" s="49"/>
      <c r="J140" s="70">
        <v>0</v>
      </c>
      <c r="K140" s="71"/>
      <c r="L140" s="71"/>
      <c r="M140" s="70">
        <v>0</v>
      </c>
      <c r="N140" s="72">
        <v>0</v>
      </c>
      <c r="O140" s="52">
        <v>0</v>
      </c>
      <c r="P140" s="70">
        <v>0</v>
      </c>
      <c r="Q140" s="72"/>
      <c r="R140" s="52"/>
      <c r="S140" s="70">
        <v>0</v>
      </c>
      <c r="T140" s="71"/>
      <c r="U140" s="71"/>
      <c r="V140" s="70">
        <v>36</v>
      </c>
      <c r="W140" s="71">
        <v>34</v>
      </c>
      <c r="X140" s="71"/>
      <c r="Y140" s="70">
        <v>0</v>
      </c>
      <c r="Z140" s="71">
        <v>0</v>
      </c>
      <c r="AA140" s="52">
        <v>0</v>
      </c>
      <c r="AB140" s="70">
        <v>0</v>
      </c>
      <c r="AC140" s="71"/>
      <c r="AD140" s="52"/>
      <c r="AE140" s="70">
        <v>0</v>
      </c>
      <c r="AF140" s="71"/>
      <c r="AG140" s="53"/>
      <c r="AH140" s="32"/>
      <c r="AQ140" s="62"/>
    </row>
    <row r="141" spans="1:43" s="27" customFormat="1" ht="12.75" x14ac:dyDescent="0.2">
      <c r="A141" s="48">
        <f>RANK(F141,F$10:F$251)</f>
        <v>132</v>
      </c>
      <c r="B141" s="78" t="s">
        <v>101</v>
      </c>
      <c r="C141" s="39" t="s">
        <v>287</v>
      </c>
      <c r="D141" s="39"/>
      <c r="E141" s="43" t="s">
        <v>80</v>
      </c>
      <c r="F141" s="97">
        <f>LARGE(G141:AG141,1)+LARGE(G141:AG141,2)+LARGE(G141:AG141,3)+LARGE(G141:AG141,4)+LARGE(G141:AG141,5)+LARGE(G141:AG141,6)</f>
        <v>69</v>
      </c>
      <c r="G141" s="99">
        <v>0</v>
      </c>
      <c r="H141" s="45">
        <v>0</v>
      </c>
      <c r="I141" s="49"/>
      <c r="J141" s="70">
        <v>0</v>
      </c>
      <c r="K141" s="71"/>
      <c r="L141" s="71"/>
      <c r="M141" s="70">
        <v>0</v>
      </c>
      <c r="N141" s="71">
        <v>0</v>
      </c>
      <c r="O141" s="71">
        <v>0</v>
      </c>
      <c r="P141" s="70">
        <v>0</v>
      </c>
      <c r="Q141" s="72"/>
      <c r="R141" s="52"/>
      <c r="S141" s="70">
        <v>0</v>
      </c>
      <c r="T141" s="71"/>
      <c r="U141" s="71"/>
      <c r="V141" s="70">
        <v>37</v>
      </c>
      <c r="W141" s="71">
        <v>32</v>
      </c>
      <c r="X141" s="71"/>
      <c r="Y141" s="70">
        <v>0</v>
      </c>
      <c r="Z141" s="71">
        <v>0</v>
      </c>
      <c r="AA141" s="71">
        <v>0</v>
      </c>
      <c r="AB141" s="70">
        <v>0</v>
      </c>
      <c r="AC141" s="71"/>
      <c r="AD141" s="71"/>
      <c r="AE141" s="70">
        <v>0</v>
      </c>
      <c r="AF141" s="71"/>
      <c r="AG141" s="73"/>
      <c r="AH141" s="32"/>
      <c r="AQ141" s="62"/>
    </row>
    <row r="142" spans="1:43" s="27" customFormat="1" ht="12.75" x14ac:dyDescent="0.2">
      <c r="A142" s="48">
        <f>RANK(F142,F$10:F$251)</f>
        <v>132</v>
      </c>
      <c r="B142" s="78" t="s">
        <v>101</v>
      </c>
      <c r="C142" s="39" t="s">
        <v>285</v>
      </c>
      <c r="D142" s="39" t="s">
        <v>73</v>
      </c>
      <c r="E142" s="43" t="s">
        <v>80</v>
      </c>
      <c r="F142" s="97">
        <f>LARGE(G142:AG142,1)+LARGE(G142:AG142,2)+LARGE(G142:AG142,3)+LARGE(G142:AG142,4)+LARGE(G142:AG142,5)+LARGE(G142:AG142,6)</f>
        <v>69</v>
      </c>
      <c r="G142" s="99">
        <v>0</v>
      </c>
      <c r="H142" s="45">
        <v>0</v>
      </c>
      <c r="I142" s="49"/>
      <c r="J142" s="70">
        <v>0</v>
      </c>
      <c r="K142" s="71"/>
      <c r="L142" s="71"/>
      <c r="M142" s="70">
        <v>0</v>
      </c>
      <c r="N142" s="71">
        <v>0</v>
      </c>
      <c r="O142" s="71">
        <v>0</v>
      </c>
      <c r="P142" s="70">
        <v>0</v>
      </c>
      <c r="Q142" s="72"/>
      <c r="R142" s="52"/>
      <c r="S142" s="70">
        <v>0</v>
      </c>
      <c r="T142" s="71"/>
      <c r="U142" s="71"/>
      <c r="V142" s="70">
        <v>39</v>
      </c>
      <c r="W142" s="71">
        <v>30</v>
      </c>
      <c r="X142" s="71"/>
      <c r="Y142" s="70">
        <v>0</v>
      </c>
      <c r="Z142" s="71">
        <v>0</v>
      </c>
      <c r="AA142" s="71">
        <v>0</v>
      </c>
      <c r="AB142" s="70">
        <v>0</v>
      </c>
      <c r="AC142" s="71"/>
      <c r="AD142" s="52"/>
      <c r="AE142" s="70">
        <v>0</v>
      </c>
      <c r="AF142" s="71"/>
      <c r="AG142" s="53"/>
      <c r="AH142" s="32"/>
      <c r="AQ142" s="62"/>
    </row>
    <row r="143" spans="1:43" s="27" customFormat="1" ht="12.75" x14ac:dyDescent="0.2">
      <c r="A143" s="48">
        <f>RANK(F143,F$10:F$251)</f>
        <v>134</v>
      </c>
      <c r="B143" s="78" t="s">
        <v>101</v>
      </c>
      <c r="C143" s="39" t="s">
        <v>288</v>
      </c>
      <c r="D143" s="39"/>
      <c r="E143" s="43" t="s">
        <v>128</v>
      </c>
      <c r="F143" s="97">
        <f>LARGE(G143:AG143,1)+LARGE(G143:AG143,2)+LARGE(G143:AG143,3)+LARGE(G143:AG143,4)+LARGE(G143:AG143,5)+LARGE(G143:AG143,6)</f>
        <v>66</v>
      </c>
      <c r="G143" s="99">
        <v>0</v>
      </c>
      <c r="H143" s="45">
        <v>0</v>
      </c>
      <c r="I143" s="49"/>
      <c r="J143" s="70">
        <v>0</v>
      </c>
      <c r="K143" s="71"/>
      <c r="L143" s="71"/>
      <c r="M143" s="70">
        <v>0</v>
      </c>
      <c r="N143" s="71">
        <v>0</v>
      </c>
      <c r="O143" s="71">
        <v>0</v>
      </c>
      <c r="P143" s="70">
        <v>0</v>
      </c>
      <c r="Q143" s="72"/>
      <c r="R143" s="52"/>
      <c r="S143" s="70">
        <v>0</v>
      </c>
      <c r="T143" s="71"/>
      <c r="U143" s="71"/>
      <c r="V143" s="70">
        <v>33</v>
      </c>
      <c r="W143" s="71">
        <v>33</v>
      </c>
      <c r="X143" s="71"/>
      <c r="Y143" s="70">
        <v>0</v>
      </c>
      <c r="Z143" s="71">
        <v>0</v>
      </c>
      <c r="AA143" s="71">
        <v>0</v>
      </c>
      <c r="AB143" s="70">
        <v>0</v>
      </c>
      <c r="AC143" s="71"/>
      <c r="AD143" s="52"/>
      <c r="AE143" s="70">
        <v>0</v>
      </c>
      <c r="AF143" s="71"/>
      <c r="AG143" s="53"/>
      <c r="AH143" s="32"/>
      <c r="AQ143" s="62"/>
    </row>
    <row r="144" spans="1:43" s="27" customFormat="1" ht="12.75" x14ac:dyDescent="0.2">
      <c r="A144" s="48">
        <f>RANK(F144,F$10:F$251)</f>
        <v>135</v>
      </c>
      <c r="B144" s="78" t="s">
        <v>101</v>
      </c>
      <c r="C144" s="39" t="s">
        <v>291</v>
      </c>
      <c r="D144" s="39" t="s">
        <v>75</v>
      </c>
      <c r="E144" s="43" t="s">
        <v>80</v>
      </c>
      <c r="F144" s="97">
        <f>LARGE(G144:AG144,1)+LARGE(G144:AG144,2)+LARGE(G144:AG144,3)+LARGE(G144:AG144,4)+LARGE(G144:AG144,5)+LARGE(G144:AG144,6)</f>
        <v>65</v>
      </c>
      <c r="G144" s="99">
        <v>0</v>
      </c>
      <c r="H144" s="45">
        <v>0</v>
      </c>
      <c r="I144" s="49"/>
      <c r="J144" s="70">
        <v>0</v>
      </c>
      <c r="K144" s="71"/>
      <c r="L144" s="71"/>
      <c r="M144" s="70">
        <v>0</v>
      </c>
      <c r="N144" s="71">
        <v>0</v>
      </c>
      <c r="O144" s="71">
        <v>0</v>
      </c>
      <c r="P144" s="70">
        <v>0</v>
      </c>
      <c r="Q144" s="71"/>
      <c r="R144" s="52"/>
      <c r="S144" s="70">
        <v>0</v>
      </c>
      <c r="T144" s="71"/>
      <c r="U144" s="52"/>
      <c r="V144" s="70">
        <v>41</v>
      </c>
      <c r="W144" s="71">
        <v>24</v>
      </c>
      <c r="X144" s="52"/>
      <c r="Y144" s="70">
        <v>0</v>
      </c>
      <c r="Z144" s="71">
        <v>0</v>
      </c>
      <c r="AA144" s="71">
        <v>0</v>
      </c>
      <c r="AB144" s="70">
        <v>0</v>
      </c>
      <c r="AC144" s="71"/>
      <c r="AD144" s="71"/>
      <c r="AE144" s="70">
        <v>0</v>
      </c>
      <c r="AF144" s="71"/>
      <c r="AG144" s="53"/>
      <c r="AH144" s="32"/>
      <c r="AQ144" s="62"/>
    </row>
    <row r="145" spans="1:43" s="27" customFormat="1" ht="12.75" x14ac:dyDescent="0.2">
      <c r="A145" s="48">
        <f>RANK(F145,F$10:F$251)</f>
        <v>136</v>
      </c>
      <c r="B145" s="78" t="s">
        <v>101</v>
      </c>
      <c r="C145" s="39" t="s">
        <v>273</v>
      </c>
      <c r="D145" s="39"/>
      <c r="E145" s="43"/>
      <c r="F145" s="97">
        <f>LARGE(G145:AG145,1)+LARGE(G145:AG145,2)+LARGE(G145:AG145,3)+LARGE(G145:AG145,4)+LARGE(G145:AG145,5)+LARGE(G145:AG145,6)</f>
        <v>63</v>
      </c>
      <c r="G145" s="99">
        <v>0</v>
      </c>
      <c r="H145" s="45">
        <v>0</v>
      </c>
      <c r="I145" s="49"/>
      <c r="J145" s="70">
        <v>0</v>
      </c>
      <c r="K145" s="71"/>
      <c r="L145" s="71"/>
      <c r="M145" s="70">
        <v>19</v>
      </c>
      <c r="N145" s="71">
        <v>25</v>
      </c>
      <c r="O145" s="71">
        <v>19</v>
      </c>
      <c r="P145" s="70">
        <v>0</v>
      </c>
      <c r="Q145" s="72"/>
      <c r="R145" s="52"/>
      <c r="S145" s="70">
        <v>0</v>
      </c>
      <c r="T145" s="71"/>
      <c r="U145" s="71"/>
      <c r="V145" s="70">
        <v>0</v>
      </c>
      <c r="W145" s="71">
        <v>0</v>
      </c>
      <c r="X145" s="52"/>
      <c r="Y145" s="70">
        <v>0</v>
      </c>
      <c r="Z145" s="71">
        <v>0</v>
      </c>
      <c r="AA145" s="71">
        <v>0</v>
      </c>
      <c r="AB145" s="70">
        <v>0</v>
      </c>
      <c r="AC145" s="71"/>
      <c r="AD145" s="52"/>
      <c r="AE145" s="70">
        <v>0</v>
      </c>
      <c r="AF145" s="71"/>
      <c r="AG145" s="53"/>
      <c r="AH145" s="32"/>
      <c r="AQ145" s="62"/>
    </row>
    <row r="146" spans="1:43" s="27" customFormat="1" ht="12.75" x14ac:dyDescent="0.2">
      <c r="A146" s="48">
        <f>RANK(F146,F$10:F$251)</f>
        <v>136</v>
      </c>
      <c r="B146" s="78" t="s">
        <v>101</v>
      </c>
      <c r="C146" s="39" t="s">
        <v>68</v>
      </c>
      <c r="D146" s="39" t="s">
        <v>75</v>
      </c>
      <c r="E146" s="43" t="s">
        <v>80</v>
      </c>
      <c r="F146" s="97">
        <f>LARGE(G146:AG146,1)+LARGE(G146:AG146,2)+LARGE(G146:AG146,3)+LARGE(G146:AG146,4)+LARGE(G146:AG146,5)+LARGE(G146:AG146,6)</f>
        <v>63</v>
      </c>
      <c r="G146" s="99">
        <v>27</v>
      </c>
      <c r="H146" s="45">
        <v>36</v>
      </c>
      <c r="I146" s="49"/>
      <c r="J146" s="70">
        <v>0</v>
      </c>
      <c r="K146" s="71"/>
      <c r="L146" s="71"/>
      <c r="M146" s="70">
        <v>0</v>
      </c>
      <c r="N146" s="71">
        <v>0</v>
      </c>
      <c r="O146" s="71">
        <v>0</v>
      </c>
      <c r="P146" s="70">
        <v>0</v>
      </c>
      <c r="Q146" s="72"/>
      <c r="R146" s="52"/>
      <c r="S146" s="70">
        <v>0</v>
      </c>
      <c r="T146" s="71"/>
      <c r="U146" s="52"/>
      <c r="V146" s="70">
        <v>0</v>
      </c>
      <c r="W146" s="71">
        <v>0</v>
      </c>
      <c r="X146" s="52"/>
      <c r="Y146" s="70">
        <v>0</v>
      </c>
      <c r="Z146" s="71">
        <v>0</v>
      </c>
      <c r="AA146" s="71">
        <v>0</v>
      </c>
      <c r="AB146" s="70">
        <v>0</v>
      </c>
      <c r="AC146" s="71"/>
      <c r="AD146" s="52"/>
      <c r="AE146" s="70">
        <v>0</v>
      </c>
      <c r="AF146" s="71"/>
      <c r="AG146" s="73"/>
      <c r="AH146" s="32"/>
      <c r="AQ146" s="62"/>
    </row>
    <row r="147" spans="1:43" s="27" customFormat="1" ht="12.75" x14ac:dyDescent="0.2">
      <c r="A147" s="48">
        <f>RANK(F147,F$10:F$251)</f>
        <v>136</v>
      </c>
      <c r="B147" s="78" t="s">
        <v>101</v>
      </c>
      <c r="C147" s="39" t="s">
        <v>302</v>
      </c>
      <c r="D147" s="39"/>
      <c r="E147" s="43" t="s">
        <v>80</v>
      </c>
      <c r="F147" s="97">
        <f>LARGE(G147:AG147,1)+LARGE(G147:AG147,2)+LARGE(G147:AG147,3)+LARGE(G147:AG147,4)+LARGE(G147:AG147,5)+LARGE(G147:AG147,6)</f>
        <v>63</v>
      </c>
      <c r="G147" s="99">
        <v>0</v>
      </c>
      <c r="H147" s="45">
        <v>0</v>
      </c>
      <c r="I147" s="49"/>
      <c r="J147" s="70">
        <v>0</v>
      </c>
      <c r="K147" s="71"/>
      <c r="L147" s="71"/>
      <c r="M147" s="70">
        <v>0</v>
      </c>
      <c r="N147" s="72">
        <v>0</v>
      </c>
      <c r="O147" s="52">
        <v>0</v>
      </c>
      <c r="P147" s="70">
        <v>0</v>
      </c>
      <c r="Q147" s="72"/>
      <c r="R147" s="52"/>
      <c r="S147" s="70">
        <v>0</v>
      </c>
      <c r="T147" s="71"/>
      <c r="U147" s="71"/>
      <c r="V147" s="70">
        <v>37</v>
      </c>
      <c r="W147" s="71">
        <v>26</v>
      </c>
      <c r="X147" s="71"/>
      <c r="Y147" s="70">
        <v>0</v>
      </c>
      <c r="Z147" s="71">
        <v>0</v>
      </c>
      <c r="AA147" s="52">
        <v>0</v>
      </c>
      <c r="AB147" s="70">
        <v>0</v>
      </c>
      <c r="AC147" s="71"/>
      <c r="AD147" s="52"/>
      <c r="AE147" s="70">
        <v>0</v>
      </c>
      <c r="AF147" s="71"/>
      <c r="AG147" s="53"/>
      <c r="AH147" s="32"/>
      <c r="AI147" s="62"/>
      <c r="AJ147" s="62"/>
      <c r="AK147" s="62"/>
      <c r="AL147" s="62"/>
      <c r="AM147" s="62"/>
      <c r="AN147" s="62"/>
      <c r="AO147" s="62"/>
      <c r="AP147" s="62"/>
      <c r="AQ147" s="62"/>
    </row>
    <row r="148" spans="1:43" s="27" customFormat="1" ht="12.75" x14ac:dyDescent="0.2">
      <c r="A148" s="48">
        <f>RANK(F148,F$10:F$251)</f>
        <v>139</v>
      </c>
      <c r="B148" s="78" t="s">
        <v>101</v>
      </c>
      <c r="C148" s="39" t="s">
        <v>219</v>
      </c>
      <c r="D148" s="39" t="s">
        <v>227</v>
      </c>
      <c r="E148" s="43" t="s">
        <v>226</v>
      </c>
      <c r="F148" s="97">
        <f>LARGE(G148:AG148,1)+LARGE(G148:AG148,2)+LARGE(G148:AG148,3)+LARGE(G148:AG148,4)+LARGE(G148:AG148,5)+LARGE(G148:AG148,6)</f>
        <v>62</v>
      </c>
      <c r="G148" s="99">
        <v>32</v>
      </c>
      <c r="H148" s="45">
        <v>30</v>
      </c>
      <c r="I148" s="49"/>
      <c r="J148" s="70">
        <v>0</v>
      </c>
      <c r="K148" s="71"/>
      <c r="L148" s="71"/>
      <c r="M148" s="70">
        <v>0</v>
      </c>
      <c r="N148" s="71">
        <v>0</v>
      </c>
      <c r="O148" s="71">
        <v>0</v>
      </c>
      <c r="P148" s="70">
        <v>0</v>
      </c>
      <c r="Q148" s="72"/>
      <c r="R148" s="52"/>
      <c r="S148" s="70">
        <v>0</v>
      </c>
      <c r="T148" s="71"/>
      <c r="U148" s="71"/>
      <c r="V148" s="70">
        <v>0</v>
      </c>
      <c r="W148" s="71">
        <v>0</v>
      </c>
      <c r="X148" s="71"/>
      <c r="Y148" s="70">
        <v>0</v>
      </c>
      <c r="Z148" s="71">
        <v>0</v>
      </c>
      <c r="AA148" s="71">
        <v>0</v>
      </c>
      <c r="AB148" s="70">
        <v>0</v>
      </c>
      <c r="AC148" s="71"/>
      <c r="AD148" s="52"/>
      <c r="AE148" s="70">
        <v>0</v>
      </c>
      <c r="AF148" s="71"/>
      <c r="AG148" s="53"/>
      <c r="AH148" s="32"/>
      <c r="AI148" s="62"/>
      <c r="AJ148" s="62"/>
      <c r="AK148" s="62"/>
      <c r="AL148" s="62"/>
      <c r="AM148" s="62"/>
      <c r="AN148" s="62"/>
      <c r="AO148" s="62"/>
      <c r="AP148" s="62"/>
      <c r="AQ148" s="62"/>
    </row>
    <row r="149" spans="1:43" s="27" customFormat="1" x14ac:dyDescent="0.25">
      <c r="A149" s="48">
        <f>RANK(F149,F$10:F$251)</f>
        <v>140</v>
      </c>
      <c r="B149" s="78" t="s">
        <v>101</v>
      </c>
      <c r="C149" s="39" t="s">
        <v>261</v>
      </c>
      <c r="D149" s="39"/>
      <c r="E149" s="43"/>
      <c r="F149" s="97">
        <f>LARGE(G149:AG149,1)+LARGE(G149:AG149,2)+LARGE(G149:AG149,3)+LARGE(G149:AG149,4)+LARGE(G149:AG149,5)+LARGE(G149:AG149,6)</f>
        <v>60</v>
      </c>
      <c r="G149" s="99">
        <v>0</v>
      </c>
      <c r="H149" s="45">
        <v>0</v>
      </c>
      <c r="I149" s="49"/>
      <c r="J149" s="70">
        <v>0</v>
      </c>
      <c r="K149" s="71"/>
      <c r="L149" s="71"/>
      <c r="M149" s="70">
        <v>0</v>
      </c>
      <c r="N149" s="71">
        <v>0</v>
      </c>
      <c r="O149" s="71">
        <v>0</v>
      </c>
      <c r="P149" s="70">
        <v>30</v>
      </c>
      <c r="Q149" s="72"/>
      <c r="R149" s="52"/>
      <c r="S149" s="70">
        <v>30</v>
      </c>
      <c r="T149" s="71"/>
      <c r="U149" s="71"/>
      <c r="V149" s="70">
        <v>0</v>
      </c>
      <c r="W149" s="71">
        <v>0</v>
      </c>
      <c r="X149" s="52"/>
      <c r="Y149" s="70">
        <v>0</v>
      </c>
      <c r="Z149" s="71">
        <v>0</v>
      </c>
      <c r="AA149" s="71">
        <v>0</v>
      </c>
      <c r="AB149" s="70">
        <v>0</v>
      </c>
      <c r="AC149" s="71"/>
      <c r="AD149" s="52"/>
      <c r="AE149" s="70">
        <v>0</v>
      </c>
      <c r="AF149" s="71"/>
      <c r="AG149" s="53"/>
      <c r="AH149" s="32"/>
      <c r="AI149" s="106"/>
      <c r="AJ149" s="106"/>
      <c r="AK149" s="106"/>
      <c r="AL149" s="106"/>
      <c r="AM149" s="106"/>
      <c r="AN149" s="106"/>
      <c r="AO149" s="106"/>
      <c r="AP149" s="106"/>
      <c r="AQ149" s="107"/>
    </row>
    <row r="150" spans="1:43" s="27" customFormat="1" x14ac:dyDescent="0.25">
      <c r="A150" s="48">
        <f>RANK(F150,F$10:F$251)</f>
        <v>140</v>
      </c>
      <c r="B150" s="78" t="s">
        <v>101</v>
      </c>
      <c r="C150" s="39" t="s">
        <v>300</v>
      </c>
      <c r="D150" s="39"/>
      <c r="E150" s="43" t="s">
        <v>80</v>
      </c>
      <c r="F150" s="97">
        <f>LARGE(G150:AG150,1)+LARGE(G150:AG150,2)+LARGE(G150:AG150,3)+LARGE(G150:AG150,4)+LARGE(G150:AG150,5)+LARGE(G150:AG150,6)</f>
        <v>60</v>
      </c>
      <c r="G150" s="99">
        <v>0</v>
      </c>
      <c r="H150" s="45">
        <v>0</v>
      </c>
      <c r="I150" s="49"/>
      <c r="J150" s="70">
        <v>0</v>
      </c>
      <c r="K150" s="71"/>
      <c r="L150" s="71"/>
      <c r="M150" s="70">
        <v>0</v>
      </c>
      <c r="N150" s="71">
        <v>0</v>
      </c>
      <c r="O150" s="71">
        <v>0</v>
      </c>
      <c r="P150" s="70">
        <v>0</v>
      </c>
      <c r="Q150" s="72"/>
      <c r="R150" s="52"/>
      <c r="S150" s="70">
        <v>0</v>
      </c>
      <c r="T150" s="71"/>
      <c r="U150" s="71"/>
      <c r="V150" s="70">
        <v>26</v>
      </c>
      <c r="W150" s="71">
        <v>34</v>
      </c>
      <c r="X150" s="71"/>
      <c r="Y150" s="70">
        <v>0</v>
      </c>
      <c r="Z150" s="71">
        <v>0</v>
      </c>
      <c r="AA150" s="71">
        <v>0</v>
      </c>
      <c r="AB150" s="70">
        <v>0</v>
      </c>
      <c r="AC150" s="71"/>
      <c r="AD150" s="52"/>
      <c r="AE150" s="70">
        <v>0</v>
      </c>
      <c r="AF150" s="71"/>
      <c r="AG150" s="53"/>
      <c r="AH150" s="32"/>
      <c r="AI150"/>
      <c r="AJ150"/>
      <c r="AK150"/>
      <c r="AL150"/>
      <c r="AM150"/>
      <c r="AN150"/>
      <c r="AO150"/>
      <c r="AP150"/>
      <c r="AQ150" s="62"/>
    </row>
    <row r="151" spans="1:43" s="27" customFormat="1" x14ac:dyDescent="0.25">
      <c r="A151" s="48">
        <f>RANK(F151,F$10:F$251)</f>
        <v>140</v>
      </c>
      <c r="B151" s="78" t="s">
        <v>101</v>
      </c>
      <c r="C151" s="39" t="s">
        <v>111</v>
      </c>
      <c r="D151" s="39" t="s">
        <v>76</v>
      </c>
      <c r="E151" s="43" t="s">
        <v>80</v>
      </c>
      <c r="F151" s="97">
        <f>LARGE(G151:AG151,1)+LARGE(G151:AG151,2)+LARGE(G151:AG151,3)+LARGE(G151:AG151,4)+LARGE(G151:AG151,5)+LARGE(G151:AG151,6)</f>
        <v>60</v>
      </c>
      <c r="G151" s="99">
        <v>0</v>
      </c>
      <c r="H151" s="45">
        <v>0</v>
      </c>
      <c r="I151" s="49"/>
      <c r="J151" s="70">
        <v>0</v>
      </c>
      <c r="K151" s="71"/>
      <c r="L151" s="71"/>
      <c r="M151" s="70">
        <v>15</v>
      </c>
      <c r="N151" s="72">
        <v>14</v>
      </c>
      <c r="O151" s="52">
        <v>0</v>
      </c>
      <c r="P151" s="70">
        <v>10</v>
      </c>
      <c r="Q151" s="72"/>
      <c r="R151" s="52"/>
      <c r="S151" s="70">
        <v>21</v>
      </c>
      <c r="T151" s="71"/>
      <c r="U151" s="71"/>
      <c r="V151" s="70">
        <v>0</v>
      </c>
      <c r="W151" s="71">
        <v>0</v>
      </c>
      <c r="X151" s="52"/>
      <c r="Y151" s="70">
        <v>0</v>
      </c>
      <c r="Z151" s="71">
        <v>0</v>
      </c>
      <c r="AA151" s="52">
        <v>0</v>
      </c>
      <c r="AB151" s="70">
        <v>0</v>
      </c>
      <c r="AC151" s="71"/>
      <c r="AD151" s="52"/>
      <c r="AE151" s="70">
        <v>0</v>
      </c>
      <c r="AF151" s="71"/>
      <c r="AG151" s="53"/>
      <c r="AH151" s="32"/>
      <c r="AI151"/>
      <c r="AJ151"/>
      <c r="AK151"/>
      <c r="AL151"/>
      <c r="AM151"/>
      <c r="AN151"/>
      <c r="AO151"/>
      <c r="AP151"/>
      <c r="AQ151" s="62"/>
    </row>
    <row r="152" spans="1:43" s="27" customFormat="1" x14ac:dyDescent="0.25">
      <c r="A152" s="48">
        <f>RANK(F152,F$10:F$251)</f>
        <v>143</v>
      </c>
      <c r="B152" s="78" t="s">
        <v>101</v>
      </c>
      <c r="C152" s="39" t="s">
        <v>225</v>
      </c>
      <c r="D152" s="39" t="s">
        <v>77</v>
      </c>
      <c r="E152" s="43" t="s">
        <v>80</v>
      </c>
      <c r="F152" s="97">
        <f>LARGE(G152:AG152,1)+LARGE(G152:AG152,2)+LARGE(G152:AG152,3)+LARGE(G152:AG152,4)+LARGE(G152:AG152,5)+LARGE(G152:AG152,6)</f>
        <v>59</v>
      </c>
      <c r="G152" s="99">
        <v>31</v>
      </c>
      <c r="H152" s="45">
        <v>28</v>
      </c>
      <c r="I152" s="49"/>
      <c r="J152" s="70">
        <v>0</v>
      </c>
      <c r="K152" s="71"/>
      <c r="L152" s="71"/>
      <c r="M152" s="70">
        <v>0</v>
      </c>
      <c r="N152" s="71">
        <v>0</v>
      </c>
      <c r="O152" s="71">
        <v>0</v>
      </c>
      <c r="P152" s="70">
        <v>0</v>
      </c>
      <c r="Q152" s="72"/>
      <c r="R152" s="52"/>
      <c r="S152" s="70">
        <v>0</v>
      </c>
      <c r="T152" s="71"/>
      <c r="U152" s="71"/>
      <c r="V152" s="70">
        <v>0</v>
      </c>
      <c r="W152" s="71">
        <v>0</v>
      </c>
      <c r="X152" s="71"/>
      <c r="Y152" s="70">
        <v>0</v>
      </c>
      <c r="Z152" s="71">
        <v>0</v>
      </c>
      <c r="AA152" s="71">
        <v>0</v>
      </c>
      <c r="AB152" s="70">
        <v>0</v>
      </c>
      <c r="AC152" s="71"/>
      <c r="AD152" s="71"/>
      <c r="AE152" s="70">
        <v>0</v>
      </c>
      <c r="AF152" s="71"/>
      <c r="AG152" s="73"/>
      <c r="AH152" s="32"/>
      <c r="AI152"/>
      <c r="AJ152"/>
      <c r="AK152"/>
      <c r="AL152"/>
      <c r="AM152"/>
      <c r="AN152"/>
      <c r="AO152"/>
      <c r="AP152"/>
      <c r="AQ152" s="62"/>
    </row>
    <row r="153" spans="1:43" s="27" customFormat="1" x14ac:dyDescent="0.25">
      <c r="A153" s="48">
        <f>RANK(F153,F$10:F$251)</f>
        <v>144</v>
      </c>
      <c r="B153" s="78" t="s">
        <v>101</v>
      </c>
      <c r="C153" s="39" t="s">
        <v>224</v>
      </c>
      <c r="D153" s="39" t="s">
        <v>77</v>
      </c>
      <c r="E153" s="43" t="s">
        <v>80</v>
      </c>
      <c r="F153" s="97">
        <f>LARGE(G153:AG153,1)+LARGE(G153:AG153,2)+LARGE(G153:AG153,3)+LARGE(G153:AG153,4)+LARGE(G153:AG153,5)+LARGE(G153:AG153,6)</f>
        <v>57</v>
      </c>
      <c r="G153" s="99">
        <v>31</v>
      </c>
      <c r="H153" s="45">
        <v>26</v>
      </c>
      <c r="I153" s="49"/>
      <c r="J153" s="70">
        <v>0</v>
      </c>
      <c r="K153" s="71"/>
      <c r="L153" s="71"/>
      <c r="M153" s="70">
        <v>0</v>
      </c>
      <c r="N153" s="71">
        <v>0</v>
      </c>
      <c r="O153" s="71">
        <v>0</v>
      </c>
      <c r="P153" s="70">
        <v>0</v>
      </c>
      <c r="Q153" s="72"/>
      <c r="R153" s="52"/>
      <c r="S153" s="70">
        <v>0</v>
      </c>
      <c r="T153" s="71"/>
      <c r="U153" s="71"/>
      <c r="V153" s="70">
        <v>0</v>
      </c>
      <c r="W153" s="71">
        <v>0</v>
      </c>
      <c r="X153" s="71"/>
      <c r="Y153" s="70">
        <v>0</v>
      </c>
      <c r="Z153" s="71">
        <v>0</v>
      </c>
      <c r="AA153" s="71">
        <v>0</v>
      </c>
      <c r="AB153" s="70">
        <v>0</v>
      </c>
      <c r="AC153" s="71"/>
      <c r="AD153" s="52"/>
      <c r="AE153" s="70">
        <v>0</v>
      </c>
      <c r="AF153" s="71"/>
      <c r="AG153" s="53"/>
      <c r="AH153" s="32"/>
      <c r="AI153"/>
      <c r="AJ153"/>
      <c r="AK153"/>
      <c r="AL153"/>
      <c r="AM153"/>
      <c r="AN153"/>
      <c r="AO153"/>
      <c r="AP153"/>
      <c r="AQ153" s="62"/>
    </row>
    <row r="154" spans="1:43" s="27" customFormat="1" x14ac:dyDescent="0.25">
      <c r="A154" s="48">
        <f>RANK(F154,F$10:F$251)</f>
        <v>144</v>
      </c>
      <c r="B154" s="78" t="s">
        <v>101</v>
      </c>
      <c r="C154" s="39" t="s">
        <v>308</v>
      </c>
      <c r="D154" s="39"/>
      <c r="E154" s="43" t="s">
        <v>80</v>
      </c>
      <c r="F154" s="97">
        <f>LARGE(G154:AG154,1)+LARGE(G154:AG154,2)+LARGE(G154:AG154,3)+LARGE(G154:AG154,4)+LARGE(G154:AG154,5)+LARGE(G154:AG154,6)</f>
        <v>57</v>
      </c>
      <c r="G154" s="99">
        <v>0</v>
      </c>
      <c r="H154" s="45">
        <v>0</v>
      </c>
      <c r="I154" s="49"/>
      <c r="J154" s="70">
        <v>0</v>
      </c>
      <c r="K154" s="71"/>
      <c r="L154" s="71"/>
      <c r="M154" s="70">
        <v>0</v>
      </c>
      <c r="N154" s="72">
        <v>0</v>
      </c>
      <c r="O154" s="52">
        <v>0</v>
      </c>
      <c r="P154" s="70">
        <v>0</v>
      </c>
      <c r="Q154" s="72"/>
      <c r="R154" s="52"/>
      <c r="S154" s="70">
        <v>0</v>
      </c>
      <c r="T154" s="71"/>
      <c r="U154" s="71"/>
      <c r="V154" s="70">
        <v>0</v>
      </c>
      <c r="W154" s="71">
        <v>0</v>
      </c>
      <c r="X154" s="71"/>
      <c r="Y154" s="70">
        <v>28</v>
      </c>
      <c r="Z154" s="71">
        <v>29</v>
      </c>
      <c r="AA154" s="52">
        <v>0</v>
      </c>
      <c r="AB154" s="70">
        <v>0</v>
      </c>
      <c r="AC154" s="71"/>
      <c r="AD154" s="52"/>
      <c r="AE154" s="70">
        <v>0</v>
      </c>
      <c r="AF154" s="71"/>
      <c r="AG154" s="53"/>
      <c r="AH154" s="32"/>
      <c r="AI154" s="106"/>
      <c r="AJ154" s="106"/>
      <c r="AK154" s="106"/>
      <c r="AL154" s="106"/>
      <c r="AM154" s="106"/>
      <c r="AN154" s="106"/>
      <c r="AO154" s="106"/>
      <c r="AP154" s="106"/>
      <c r="AQ154" s="62"/>
    </row>
    <row r="155" spans="1:43" s="27" customFormat="1" x14ac:dyDescent="0.25">
      <c r="A155" s="48">
        <f>RANK(F155,F$10:F$251)</f>
        <v>146</v>
      </c>
      <c r="B155" s="78" t="s">
        <v>101</v>
      </c>
      <c r="C155" s="39" t="s">
        <v>50</v>
      </c>
      <c r="D155" s="39" t="s">
        <v>74</v>
      </c>
      <c r="E155" s="43" t="s">
        <v>80</v>
      </c>
      <c r="F155" s="97">
        <f>LARGE(G155:AG155,1)+LARGE(G155:AG155,2)+LARGE(G155:AG155,3)+LARGE(G155:AG155,4)+LARGE(G155:AG155,5)+LARGE(G155:AG155,6)</f>
        <v>56</v>
      </c>
      <c r="G155" s="99">
        <v>0</v>
      </c>
      <c r="H155" s="45">
        <v>0</v>
      </c>
      <c r="I155" s="49"/>
      <c r="J155" s="70">
        <v>0</v>
      </c>
      <c r="K155" s="71"/>
      <c r="L155" s="71"/>
      <c r="M155" s="70">
        <v>0</v>
      </c>
      <c r="N155" s="71">
        <v>0</v>
      </c>
      <c r="O155" s="71">
        <v>0</v>
      </c>
      <c r="P155" s="70">
        <v>0</v>
      </c>
      <c r="Q155" s="72"/>
      <c r="R155" s="52"/>
      <c r="S155" s="70">
        <v>0</v>
      </c>
      <c r="T155" s="71"/>
      <c r="U155" s="71"/>
      <c r="V155" s="70">
        <v>26</v>
      </c>
      <c r="W155" s="71">
        <v>30</v>
      </c>
      <c r="X155" s="52"/>
      <c r="Y155" s="70">
        <v>0</v>
      </c>
      <c r="Z155" s="71">
        <v>0</v>
      </c>
      <c r="AA155" s="71">
        <v>0</v>
      </c>
      <c r="AB155" s="70">
        <v>0</v>
      </c>
      <c r="AC155" s="71"/>
      <c r="AD155" s="52"/>
      <c r="AE155" s="70">
        <v>0</v>
      </c>
      <c r="AF155" s="71"/>
      <c r="AG155" s="53"/>
      <c r="AH155" s="32"/>
      <c r="AI155"/>
      <c r="AJ155"/>
      <c r="AK155"/>
      <c r="AL155"/>
      <c r="AM155"/>
      <c r="AN155"/>
      <c r="AO155"/>
      <c r="AP155"/>
      <c r="AQ155" s="62"/>
    </row>
    <row r="156" spans="1:43" s="27" customFormat="1" x14ac:dyDescent="0.25">
      <c r="A156" s="48">
        <f>RANK(F156,F$10:F$251)</f>
        <v>147</v>
      </c>
      <c r="B156" s="78" t="s">
        <v>101</v>
      </c>
      <c r="C156" s="39" t="s">
        <v>60</v>
      </c>
      <c r="D156" s="39" t="s">
        <v>73</v>
      </c>
      <c r="E156" s="43" t="s">
        <v>80</v>
      </c>
      <c r="F156" s="97">
        <f>LARGE(G156:AG156,1)+LARGE(G156:AG156,2)+LARGE(G156:AG156,3)+LARGE(G156:AG156,4)+LARGE(G156:AG156,5)+LARGE(G156:AG156,6)</f>
        <v>52</v>
      </c>
      <c r="G156" s="99">
        <v>29</v>
      </c>
      <c r="H156" s="45">
        <v>23</v>
      </c>
      <c r="I156" s="49"/>
      <c r="J156" s="70">
        <v>0</v>
      </c>
      <c r="K156" s="71"/>
      <c r="L156" s="71"/>
      <c r="M156" s="70">
        <v>0</v>
      </c>
      <c r="N156" s="71">
        <v>0</v>
      </c>
      <c r="O156" s="71">
        <v>0</v>
      </c>
      <c r="P156" s="70">
        <v>0</v>
      </c>
      <c r="Q156" s="72"/>
      <c r="R156" s="52"/>
      <c r="S156" s="70">
        <v>0</v>
      </c>
      <c r="T156" s="71"/>
      <c r="U156" s="71"/>
      <c r="V156" s="70">
        <v>0</v>
      </c>
      <c r="W156" s="71">
        <v>0</v>
      </c>
      <c r="X156" s="71"/>
      <c r="Y156" s="70">
        <v>0</v>
      </c>
      <c r="Z156" s="71">
        <v>0</v>
      </c>
      <c r="AA156" s="71">
        <v>0</v>
      </c>
      <c r="AB156" s="70">
        <v>0</v>
      </c>
      <c r="AC156" s="71"/>
      <c r="AD156" s="52"/>
      <c r="AE156" s="70">
        <v>0</v>
      </c>
      <c r="AF156" s="71"/>
      <c r="AG156" s="53"/>
      <c r="AH156" s="32"/>
      <c r="AI156"/>
      <c r="AJ156"/>
      <c r="AK156"/>
      <c r="AL156"/>
      <c r="AM156"/>
      <c r="AN156"/>
      <c r="AO156"/>
      <c r="AP156"/>
      <c r="AQ156" s="62"/>
    </row>
    <row r="157" spans="1:43" s="27" customFormat="1" x14ac:dyDescent="0.25">
      <c r="A157" s="48">
        <f>RANK(F157,F$10:F$251)</f>
        <v>147</v>
      </c>
      <c r="B157" s="78" t="s">
        <v>101</v>
      </c>
      <c r="C157" s="39" t="s">
        <v>292</v>
      </c>
      <c r="D157" s="39" t="s">
        <v>74</v>
      </c>
      <c r="E157" s="43" t="s">
        <v>80</v>
      </c>
      <c r="F157" s="97">
        <f>LARGE(G157:AG157,1)+LARGE(G157:AG157,2)+LARGE(G157:AG157,3)+LARGE(G157:AG157,4)+LARGE(G157:AG157,5)+LARGE(G157:AG157,6)</f>
        <v>52</v>
      </c>
      <c r="G157" s="99">
        <v>0</v>
      </c>
      <c r="H157" s="45">
        <v>0</v>
      </c>
      <c r="I157" s="49"/>
      <c r="J157" s="70">
        <v>0</v>
      </c>
      <c r="K157" s="71"/>
      <c r="L157" s="71"/>
      <c r="M157" s="70">
        <v>0</v>
      </c>
      <c r="N157" s="72">
        <v>0</v>
      </c>
      <c r="O157" s="52">
        <v>0</v>
      </c>
      <c r="P157" s="70">
        <v>0</v>
      </c>
      <c r="Q157" s="72"/>
      <c r="R157" s="52"/>
      <c r="S157" s="70">
        <v>0</v>
      </c>
      <c r="T157" s="71"/>
      <c r="U157" s="71"/>
      <c r="V157" s="70">
        <v>21</v>
      </c>
      <c r="W157" s="71">
        <v>31</v>
      </c>
      <c r="X157" s="71"/>
      <c r="Y157" s="70">
        <v>0</v>
      </c>
      <c r="Z157" s="71">
        <v>0</v>
      </c>
      <c r="AA157" s="52">
        <v>0</v>
      </c>
      <c r="AB157" s="70">
        <v>0</v>
      </c>
      <c r="AC157" s="71"/>
      <c r="AD157" s="52"/>
      <c r="AE157" s="70">
        <v>0</v>
      </c>
      <c r="AF157" s="71"/>
      <c r="AG157" s="53"/>
      <c r="AH157" s="32"/>
      <c r="AI157"/>
      <c r="AJ157"/>
      <c r="AK157"/>
      <c r="AL157"/>
      <c r="AM157"/>
      <c r="AN157"/>
      <c r="AO157"/>
      <c r="AP157"/>
      <c r="AQ157" s="62"/>
    </row>
    <row r="158" spans="1:43" s="27" customFormat="1" ht="12.75" x14ac:dyDescent="0.2">
      <c r="A158" s="48">
        <f>RANK(F158,F$10:F$251)</f>
        <v>149</v>
      </c>
      <c r="B158" s="78" t="s">
        <v>101</v>
      </c>
      <c r="C158" s="39" t="s">
        <v>144</v>
      </c>
      <c r="D158" s="39" t="s">
        <v>77</v>
      </c>
      <c r="E158" s="43" t="s">
        <v>80</v>
      </c>
      <c r="F158" s="97">
        <f>LARGE(G158:AG158,1)+LARGE(G158:AG158,2)+LARGE(G158:AG158,3)+LARGE(G158:AG158,4)+LARGE(G158:AG158,5)+LARGE(G158:AG158,6)</f>
        <v>50</v>
      </c>
      <c r="G158" s="99">
        <v>33</v>
      </c>
      <c r="H158" s="45">
        <v>17</v>
      </c>
      <c r="I158" s="49"/>
      <c r="J158" s="70">
        <v>0</v>
      </c>
      <c r="K158" s="71"/>
      <c r="L158" s="71"/>
      <c r="M158" s="70">
        <v>0</v>
      </c>
      <c r="N158" s="72">
        <v>0</v>
      </c>
      <c r="O158" s="52">
        <v>0</v>
      </c>
      <c r="P158" s="70">
        <v>0</v>
      </c>
      <c r="Q158" s="72"/>
      <c r="R158" s="52"/>
      <c r="S158" s="70">
        <v>0</v>
      </c>
      <c r="T158" s="71"/>
      <c r="U158" s="71"/>
      <c r="V158" s="70">
        <v>0</v>
      </c>
      <c r="W158" s="71">
        <v>0</v>
      </c>
      <c r="X158" s="71"/>
      <c r="Y158" s="70">
        <v>0</v>
      </c>
      <c r="Z158" s="71">
        <v>0</v>
      </c>
      <c r="AA158" s="52">
        <v>0</v>
      </c>
      <c r="AB158" s="70">
        <v>0</v>
      </c>
      <c r="AC158" s="71"/>
      <c r="AD158" s="52"/>
      <c r="AE158" s="70">
        <v>0</v>
      </c>
      <c r="AF158" s="71"/>
      <c r="AG158" s="53"/>
      <c r="AH158" s="32"/>
      <c r="AI158" s="62"/>
      <c r="AJ158" s="62"/>
      <c r="AK158" s="62"/>
      <c r="AL158" s="62"/>
      <c r="AM158" s="62"/>
      <c r="AN158" s="62"/>
      <c r="AO158" s="62"/>
      <c r="AP158" s="62"/>
      <c r="AQ158" s="62"/>
    </row>
    <row r="159" spans="1:43" s="27" customFormat="1" ht="12.75" x14ac:dyDescent="0.2">
      <c r="A159" s="48">
        <f>RANK(F159,F$10:F$251)</f>
        <v>150</v>
      </c>
      <c r="B159" s="78" t="s">
        <v>101</v>
      </c>
      <c r="C159" s="39" t="s">
        <v>237</v>
      </c>
      <c r="D159" s="39" t="s">
        <v>76</v>
      </c>
      <c r="E159" s="43" t="s">
        <v>80</v>
      </c>
      <c r="F159" s="97">
        <f>LARGE(G159:AG159,1)+LARGE(G159:AG159,2)+LARGE(G159:AG159,3)+LARGE(G159:AG159,4)+LARGE(G159:AG159,5)+LARGE(G159:AG159,6)</f>
        <v>48</v>
      </c>
      <c r="G159" s="99">
        <v>0</v>
      </c>
      <c r="H159" s="45">
        <v>0</v>
      </c>
      <c r="I159" s="49"/>
      <c r="J159" s="70">
        <v>33</v>
      </c>
      <c r="K159" s="71"/>
      <c r="L159" s="71"/>
      <c r="M159" s="70">
        <v>0</v>
      </c>
      <c r="N159" s="71">
        <v>0</v>
      </c>
      <c r="O159" s="71">
        <v>0</v>
      </c>
      <c r="P159" s="70">
        <v>15</v>
      </c>
      <c r="Q159" s="72"/>
      <c r="R159" s="52"/>
      <c r="S159" s="70">
        <v>0</v>
      </c>
      <c r="T159" s="71"/>
      <c r="U159" s="71"/>
      <c r="V159" s="70">
        <v>0</v>
      </c>
      <c r="W159" s="71">
        <v>0</v>
      </c>
      <c r="X159" s="52"/>
      <c r="Y159" s="70">
        <v>0</v>
      </c>
      <c r="Z159" s="71">
        <v>0</v>
      </c>
      <c r="AA159" s="71">
        <v>0</v>
      </c>
      <c r="AB159" s="70">
        <v>0</v>
      </c>
      <c r="AC159" s="71"/>
      <c r="AD159" s="52"/>
      <c r="AE159" s="70">
        <v>0</v>
      </c>
      <c r="AF159" s="71"/>
      <c r="AG159" s="53"/>
      <c r="AH159" s="32"/>
      <c r="AI159" s="62"/>
      <c r="AJ159" s="62"/>
      <c r="AK159" s="62"/>
      <c r="AL159" s="62"/>
      <c r="AM159" s="62"/>
      <c r="AN159" s="62"/>
      <c r="AO159" s="62"/>
      <c r="AP159" s="62"/>
      <c r="AQ159" s="62"/>
    </row>
    <row r="160" spans="1:43" s="27" customFormat="1" ht="12.75" x14ac:dyDescent="0.2">
      <c r="A160" s="48">
        <f>RANK(F160,F$10:F$251)</f>
        <v>151</v>
      </c>
      <c r="B160" s="78" t="s">
        <v>101</v>
      </c>
      <c r="C160" s="39" t="s">
        <v>301</v>
      </c>
      <c r="D160" s="39"/>
      <c r="E160" s="43" t="s">
        <v>80</v>
      </c>
      <c r="F160" s="97">
        <f>LARGE(G160:AG160,1)+LARGE(G160:AG160,2)+LARGE(G160:AG160,3)+LARGE(G160:AG160,4)+LARGE(G160:AG160,5)+LARGE(G160:AG160,6)</f>
        <v>47</v>
      </c>
      <c r="G160" s="99">
        <v>0</v>
      </c>
      <c r="H160" s="45">
        <v>0</v>
      </c>
      <c r="I160" s="49"/>
      <c r="J160" s="70">
        <v>0</v>
      </c>
      <c r="K160" s="71"/>
      <c r="L160" s="71"/>
      <c r="M160" s="70">
        <v>0</v>
      </c>
      <c r="N160" s="71">
        <v>0</v>
      </c>
      <c r="O160" s="71">
        <v>0</v>
      </c>
      <c r="P160" s="70">
        <v>0</v>
      </c>
      <c r="Q160" s="72"/>
      <c r="R160" s="52"/>
      <c r="S160" s="70">
        <v>0</v>
      </c>
      <c r="T160" s="71"/>
      <c r="U160" s="52"/>
      <c r="V160" s="70">
        <v>17</v>
      </c>
      <c r="W160" s="71">
        <v>30</v>
      </c>
      <c r="X160" s="52"/>
      <c r="Y160" s="70">
        <v>0</v>
      </c>
      <c r="Z160" s="71">
        <v>0</v>
      </c>
      <c r="AA160" s="71">
        <v>0</v>
      </c>
      <c r="AB160" s="70">
        <v>0</v>
      </c>
      <c r="AC160" s="71"/>
      <c r="AD160" s="52"/>
      <c r="AE160" s="70">
        <v>0</v>
      </c>
      <c r="AF160" s="71"/>
      <c r="AG160" s="53"/>
      <c r="AH160" s="32"/>
      <c r="AI160" s="62"/>
      <c r="AJ160" s="62"/>
      <c r="AK160" s="62"/>
      <c r="AL160" s="62"/>
      <c r="AM160" s="62"/>
      <c r="AN160" s="62"/>
      <c r="AO160" s="62"/>
      <c r="AP160" s="62"/>
      <c r="AQ160" s="62"/>
    </row>
    <row r="161" spans="1:43" s="27" customFormat="1" ht="12.75" x14ac:dyDescent="0.2">
      <c r="A161" s="48">
        <f>RANK(F161,F$10:F$251)</f>
        <v>152</v>
      </c>
      <c r="B161" s="78" t="s">
        <v>101</v>
      </c>
      <c r="C161" s="39" t="s">
        <v>187</v>
      </c>
      <c r="D161" s="39" t="s">
        <v>74</v>
      </c>
      <c r="E161" s="43" t="s">
        <v>80</v>
      </c>
      <c r="F161" s="97">
        <f>LARGE(G161:AG161,1)+LARGE(G161:AG161,2)+LARGE(G161:AG161,3)+LARGE(G161:AG161,4)+LARGE(G161:AG161,5)+LARGE(G161:AG161,6)</f>
        <v>45</v>
      </c>
      <c r="G161" s="99">
        <v>0</v>
      </c>
      <c r="H161" s="45">
        <v>0</v>
      </c>
      <c r="I161" s="49"/>
      <c r="J161" s="70">
        <v>0</v>
      </c>
      <c r="K161" s="71"/>
      <c r="L161" s="71"/>
      <c r="M161" s="70">
        <v>0</v>
      </c>
      <c r="N161" s="71">
        <v>0</v>
      </c>
      <c r="O161" s="71">
        <v>0</v>
      </c>
      <c r="P161" s="70">
        <v>0</v>
      </c>
      <c r="Q161" s="71"/>
      <c r="R161" s="71"/>
      <c r="S161" s="70">
        <v>0</v>
      </c>
      <c r="T161" s="71"/>
      <c r="U161" s="71"/>
      <c r="V161" s="70">
        <v>31</v>
      </c>
      <c r="W161" s="71">
        <v>14</v>
      </c>
      <c r="X161" s="71"/>
      <c r="Y161" s="70">
        <v>0</v>
      </c>
      <c r="Z161" s="71">
        <v>0</v>
      </c>
      <c r="AA161" s="71">
        <v>0</v>
      </c>
      <c r="AB161" s="70">
        <v>0</v>
      </c>
      <c r="AC161" s="71"/>
      <c r="AD161" s="52"/>
      <c r="AE161" s="70">
        <v>0</v>
      </c>
      <c r="AF161" s="71"/>
      <c r="AG161" s="53"/>
      <c r="AH161" s="32"/>
      <c r="AI161" s="62"/>
      <c r="AJ161" s="62"/>
      <c r="AK161" s="62"/>
      <c r="AL161" s="62"/>
      <c r="AM161" s="62"/>
      <c r="AN161" s="62"/>
      <c r="AO161" s="62"/>
      <c r="AP161" s="62"/>
      <c r="AQ161" s="62"/>
    </row>
    <row r="162" spans="1:43" s="27" customFormat="1" ht="12.75" x14ac:dyDescent="0.2">
      <c r="A162" s="48">
        <f>RANK(F162,F$10:F$251)</f>
        <v>152</v>
      </c>
      <c r="B162" s="78" t="s">
        <v>101</v>
      </c>
      <c r="C162" s="39" t="s">
        <v>157</v>
      </c>
      <c r="D162" s="39"/>
      <c r="E162" s="43" t="s">
        <v>80</v>
      </c>
      <c r="F162" s="97">
        <f>LARGE(G162:AG162,1)+LARGE(G162:AG162,2)+LARGE(G162:AG162,3)+LARGE(G162:AG162,4)+LARGE(G162:AG162,5)+LARGE(G162:AG162,6)</f>
        <v>45</v>
      </c>
      <c r="G162" s="99">
        <v>0</v>
      </c>
      <c r="H162" s="45">
        <v>0</v>
      </c>
      <c r="I162" s="49"/>
      <c r="J162" s="70">
        <v>0</v>
      </c>
      <c r="K162" s="71"/>
      <c r="L162" s="71"/>
      <c r="M162" s="70">
        <v>17</v>
      </c>
      <c r="N162" s="71">
        <v>14</v>
      </c>
      <c r="O162" s="71">
        <v>14</v>
      </c>
      <c r="P162" s="70">
        <v>0</v>
      </c>
      <c r="Q162" s="72"/>
      <c r="R162" s="52"/>
      <c r="S162" s="70">
        <v>0</v>
      </c>
      <c r="T162" s="71"/>
      <c r="U162" s="71"/>
      <c r="V162" s="70">
        <v>0</v>
      </c>
      <c r="W162" s="71">
        <v>0</v>
      </c>
      <c r="X162" s="52"/>
      <c r="Y162" s="70">
        <v>0</v>
      </c>
      <c r="Z162" s="71">
        <v>0</v>
      </c>
      <c r="AA162" s="71">
        <v>0</v>
      </c>
      <c r="AB162" s="70">
        <v>0</v>
      </c>
      <c r="AC162" s="71"/>
      <c r="AD162" s="52"/>
      <c r="AE162" s="70">
        <v>0</v>
      </c>
      <c r="AF162" s="71"/>
      <c r="AG162" s="53"/>
      <c r="AH162" s="32"/>
      <c r="AI162" s="62"/>
      <c r="AJ162" s="62"/>
      <c r="AK162" s="62"/>
      <c r="AL162" s="62"/>
      <c r="AM162" s="62"/>
      <c r="AN162" s="62"/>
      <c r="AO162" s="62"/>
      <c r="AP162" s="62"/>
      <c r="AQ162" s="62"/>
    </row>
    <row r="163" spans="1:43" s="27" customFormat="1" ht="12.75" x14ac:dyDescent="0.2">
      <c r="A163" s="48">
        <f>RANK(F163,F$10:F$251)</f>
        <v>154</v>
      </c>
      <c r="B163" s="78" t="s">
        <v>101</v>
      </c>
      <c r="C163" s="39" t="s">
        <v>183</v>
      </c>
      <c r="D163" s="39" t="s">
        <v>77</v>
      </c>
      <c r="E163" s="43" t="s">
        <v>80</v>
      </c>
      <c r="F163" s="97">
        <f>LARGE(G163:AG163,1)+LARGE(G163:AG163,2)+LARGE(G163:AG163,3)+LARGE(G163:AG163,4)+LARGE(G163:AG163,5)+LARGE(G163:AG163,6)</f>
        <v>40</v>
      </c>
      <c r="G163" s="99">
        <v>0</v>
      </c>
      <c r="H163" s="45">
        <v>0</v>
      </c>
      <c r="I163" s="49"/>
      <c r="J163" s="70">
        <v>0</v>
      </c>
      <c r="K163" s="71"/>
      <c r="L163" s="71"/>
      <c r="M163" s="70">
        <v>0</v>
      </c>
      <c r="N163" s="71">
        <v>0</v>
      </c>
      <c r="O163" s="71">
        <v>0</v>
      </c>
      <c r="P163" s="70">
        <v>0</v>
      </c>
      <c r="Q163" s="72"/>
      <c r="R163" s="52"/>
      <c r="S163" s="70">
        <v>0</v>
      </c>
      <c r="T163" s="71"/>
      <c r="U163" s="71"/>
      <c r="V163" s="70">
        <v>0</v>
      </c>
      <c r="W163" s="71">
        <v>0</v>
      </c>
      <c r="X163" s="71"/>
      <c r="Y163" s="70">
        <v>0</v>
      </c>
      <c r="Z163" s="71">
        <v>0</v>
      </c>
      <c r="AA163" s="71">
        <v>0</v>
      </c>
      <c r="AB163" s="70">
        <v>40</v>
      </c>
      <c r="AC163" s="71"/>
      <c r="AD163" s="71"/>
      <c r="AE163" s="70">
        <v>0</v>
      </c>
      <c r="AF163" s="71"/>
      <c r="AG163" s="53"/>
      <c r="AH163" s="32"/>
      <c r="AI163" s="62"/>
      <c r="AJ163" s="62"/>
      <c r="AK163" s="62"/>
      <c r="AL163" s="62"/>
      <c r="AM163" s="62"/>
      <c r="AN163" s="62"/>
      <c r="AO163" s="62"/>
      <c r="AP163" s="62"/>
      <c r="AQ163" s="62"/>
    </row>
    <row r="164" spans="1:43" s="27" customFormat="1" ht="12.75" x14ac:dyDescent="0.2">
      <c r="A164" s="48">
        <f>RANK(F164,F$10:F$251)</f>
        <v>155</v>
      </c>
      <c r="B164" s="78" t="s">
        <v>101</v>
      </c>
      <c r="C164" s="39" t="s">
        <v>137</v>
      </c>
      <c r="D164" s="39" t="s">
        <v>77</v>
      </c>
      <c r="E164" s="43" t="s">
        <v>80</v>
      </c>
      <c r="F164" s="97">
        <f>LARGE(G164:AG164,1)+LARGE(G164:AG164,2)+LARGE(G164:AG164,3)+LARGE(G164:AG164,4)+LARGE(G164:AG164,5)+LARGE(G164:AG164,6)</f>
        <v>38</v>
      </c>
      <c r="G164" s="99">
        <v>0</v>
      </c>
      <c r="H164" s="45">
        <v>0</v>
      </c>
      <c r="I164" s="49"/>
      <c r="J164" s="70">
        <v>0</v>
      </c>
      <c r="K164" s="71"/>
      <c r="L164" s="71"/>
      <c r="M164" s="70">
        <v>0</v>
      </c>
      <c r="N164" s="72">
        <v>0</v>
      </c>
      <c r="O164" s="52">
        <v>0</v>
      </c>
      <c r="P164" s="70">
        <v>0</v>
      </c>
      <c r="Q164" s="72"/>
      <c r="R164" s="52"/>
      <c r="S164" s="70">
        <v>0</v>
      </c>
      <c r="T164" s="71"/>
      <c r="U164" s="71"/>
      <c r="V164" s="70">
        <v>0</v>
      </c>
      <c r="W164" s="71">
        <v>0</v>
      </c>
      <c r="X164" s="71"/>
      <c r="Y164" s="70">
        <v>0</v>
      </c>
      <c r="Z164" s="71">
        <v>0</v>
      </c>
      <c r="AA164" s="52">
        <v>0</v>
      </c>
      <c r="AB164" s="70">
        <v>38</v>
      </c>
      <c r="AC164" s="71"/>
      <c r="AD164" s="52"/>
      <c r="AE164" s="70">
        <v>0</v>
      </c>
      <c r="AF164" s="71"/>
      <c r="AG164" s="53"/>
      <c r="AH164" s="32"/>
      <c r="AI164" s="62"/>
      <c r="AJ164" s="62"/>
      <c r="AK164" s="62"/>
      <c r="AL164" s="62"/>
      <c r="AM164" s="62"/>
      <c r="AN164" s="62"/>
      <c r="AO164" s="62"/>
      <c r="AP164" s="62"/>
      <c r="AQ164" s="62"/>
    </row>
    <row r="165" spans="1:43" s="27" customFormat="1" ht="12.75" x14ac:dyDescent="0.2">
      <c r="A165" s="48">
        <f>RANK(F165,F$10:F$251)</f>
        <v>156</v>
      </c>
      <c r="B165" s="78" t="s">
        <v>101</v>
      </c>
      <c r="C165" s="39" t="s">
        <v>277</v>
      </c>
      <c r="D165" s="39" t="s">
        <v>73</v>
      </c>
      <c r="E165" s="43" t="s">
        <v>80</v>
      </c>
      <c r="F165" s="97">
        <f>LARGE(G165:AG165,1)+LARGE(G165:AG165,2)+LARGE(G165:AG165,3)+LARGE(G165:AG165,4)+LARGE(G165:AG165,5)+LARGE(G165:AG165,6)</f>
        <v>37</v>
      </c>
      <c r="G165" s="99">
        <v>0</v>
      </c>
      <c r="H165" s="45">
        <v>0</v>
      </c>
      <c r="I165" s="49"/>
      <c r="J165" s="70">
        <v>0</v>
      </c>
      <c r="K165" s="71"/>
      <c r="L165" s="71"/>
      <c r="M165" s="70">
        <v>0</v>
      </c>
      <c r="N165" s="72">
        <v>0</v>
      </c>
      <c r="O165" s="52">
        <v>0</v>
      </c>
      <c r="P165" s="70">
        <v>0</v>
      </c>
      <c r="Q165" s="72"/>
      <c r="R165" s="52"/>
      <c r="S165" s="70">
        <v>37</v>
      </c>
      <c r="T165" s="71"/>
      <c r="U165" s="71"/>
      <c r="V165" s="70">
        <v>0</v>
      </c>
      <c r="W165" s="71">
        <v>0</v>
      </c>
      <c r="X165" s="52"/>
      <c r="Y165" s="70">
        <v>0</v>
      </c>
      <c r="Z165" s="71">
        <v>0</v>
      </c>
      <c r="AA165" s="52">
        <v>0</v>
      </c>
      <c r="AB165" s="70">
        <v>0</v>
      </c>
      <c r="AC165" s="71"/>
      <c r="AD165" s="52"/>
      <c r="AE165" s="70">
        <v>0</v>
      </c>
      <c r="AF165" s="71"/>
      <c r="AG165" s="53"/>
      <c r="AH165" s="32"/>
      <c r="AI165" s="62"/>
      <c r="AJ165" s="62"/>
      <c r="AK165" s="62"/>
      <c r="AL165" s="62"/>
      <c r="AM165" s="62"/>
      <c r="AN165" s="62"/>
      <c r="AO165" s="62"/>
      <c r="AP165" s="62"/>
      <c r="AQ165" s="62"/>
    </row>
    <row r="166" spans="1:43" s="27" customFormat="1" ht="12.75" x14ac:dyDescent="0.2">
      <c r="A166" s="48">
        <f>RANK(F166,F$10:F$251)</f>
        <v>157</v>
      </c>
      <c r="B166" s="78" t="s">
        <v>101</v>
      </c>
      <c r="C166" s="39" t="s">
        <v>149</v>
      </c>
      <c r="D166" s="39" t="s">
        <v>73</v>
      </c>
      <c r="E166" s="43" t="s">
        <v>80</v>
      </c>
      <c r="F166" s="97">
        <f>LARGE(G166:AG166,1)+LARGE(G166:AG166,2)+LARGE(G166:AG166,3)+LARGE(G166:AG166,4)+LARGE(G166:AG166,5)+LARGE(G166:AG166,6)</f>
        <v>36</v>
      </c>
      <c r="G166" s="99">
        <v>0</v>
      </c>
      <c r="H166" s="45">
        <v>0</v>
      </c>
      <c r="I166" s="49"/>
      <c r="J166" s="70">
        <v>0</v>
      </c>
      <c r="K166" s="71"/>
      <c r="L166" s="71"/>
      <c r="M166" s="70">
        <v>0</v>
      </c>
      <c r="N166" s="71">
        <v>0</v>
      </c>
      <c r="O166" s="71">
        <v>0</v>
      </c>
      <c r="P166" s="70">
        <v>0</v>
      </c>
      <c r="Q166" s="72"/>
      <c r="R166" s="52"/>
      <c r="S166" s="70">
        <v>36</v>
      </c>
      <c r="T166" s="71"/>
      <c r="U166" s="71"/>
      <c r="V166" s="70">
        <v>0</v>
      </c>
      <c r="W166" s="71">
        <v>0</v>
      </c>
      <c r="X166" s="71"/>
      <c r="Y166" s="70">
        <v>0</v>
      </c>
      <c r="Z166" s="71">
        <v>0</v>
      </c>
      <c r="AA166" s="71">
        <v>0</v>
      </c>
      <c r="AB166" s="70">
        <v>0</v>
      </c>
      <c r="AC166" s="71"/>
      <c r="AD166" s="52"/>
      <c r="AE166" s="70">
        <v>0</v>
      </c>
      <c r="AF166" s="71"/>
      <c r="AG166" s="53"/>
      <c r="AH166" s="32"/>
      <c r="AI166" s="62"/>
      <c r="AJ166" s="62"/>
      <c r="AK166" s="62"/>
      <c r="AL166" s="62"/>
      <c r="AM166" s="62"/>
      <c r="AN166" s="62"/>
      <c r="AO166" s="62"/>
      <c r="AP166" s="62"/>
      <c r="AQ166" s="62"/>
    </row>
    <row r="167" spans="1:43" s="27" customFormat="1" ht="12.75" x14ac:dyDescent="0.2">
      <c r="A167" s="48">
        <f>RANK(F167,F$10:F$251)</f>
        <v>158</v>
      </c>
      <c r="B167" s="78" t="s">
        <v>101</v>
      </c>
      <c r="C167" s="39" t="s">
        <v>258</v>
      </c>
      <c r="D167" s="39"/>
      <c r="E167" s="43" t="s">
        <v>80</v>
      </c>
      <c r="F167" s="97">
        <f>LARGE(G167:AG167,1)+LARGE(G167:AG167,2)+LARGE(G167:AG167,3)+LARGE(G167:AG167,4)+LARGE(G167:AG167,5)+LARGE(G167:AG167,6)</f>
        <v>35</v>
      </c>
      <c r="G167" s="99">
        <v>0</v>
      </c>
      <c r="H167" s="45">
        <v>0</v>
      </c>
      <c r="I167" s="49"/>
      <c r="J167" s="70">
        <v>0</v>
      </c>
      <c r="K167" s="71"/>
      <c r="L167" s="71"/>
      <c r="M167" s="70">
        <v>0</v>
      </c>
      <c r="N167" s="71">
        <v>0</v>
      </c>
      <c r="O167" s="71">
        <v>0</v>
      </c>
      <c r="P167" s="70">
        <v>35</v>
      </c>
      <c r="Q167" s="72"/>
      <c r="R167" s="52"/>
      <c r="S167" s="70">
        <v>0</v>
      </c>
      <c r="T167" s="71"/>
      <c r="U167" s="71"/>
      <c r="V167" s="70">
        <v>0</v>
      </c>
      <c r="W167" s="71">
        <v>0</v>
      </c>
      <c r="X167" s="52"/>
      <c r="Y167" s="70">
        <v>0</v>
      </c>
      <c r="Z167" s="71">
        <v>0</v>
      </c>
      <c r="AA167" s="71">
        <v>0</v>
      </c>
      <c r="AB167" s="70">
        <v>0</v>
      </c>
      <c r="AC167" s="71"/>
      <c r="AD167" s="52"/>
      <c r="AE167" s="70">
        <v>0</v>
      </c>
      <c r="AF167" s="71"/>
      <c r="AG167" s="53"/>
      <c r="AH167" s="32"/>
      <c r="AI167" s="62"/>
      <c r="AJ167" s="62"/>
      <c r="AK167" s="62"/>
      <c r="AL167" s="62"/>
      <c r="AM167" s="62"/>
      <c r="AN167" s="62"/>
      <c r="AO167" s="62"/>
      <c r="AP167" s="62"/>
      <c r="AQ167" s="62"/>
    </row>
    <row r="168" spans="1:43" s="27" customFormat="1" ht="12.75" x14ac:dyDescent="0.2">
      <c r="A168" s="48">
        <f>RANK(F168,F$10:F$251)</f>
        <v>159</v>
      </c>
      <c r="B168" s="78" t="s">
        <v>101</v>
      </c>
      <c r="C168" s="39" t="s">
        <v>309</v>
      </c>
      <c r="D168" s="39"/>
      <c r="E168" s="43" t="s">
        <v>80</v>
      </c>
      <c r="F168" s="97">
        <f>LARGE(G168:AG168,1)+LARGE(G168:AG168,2)+LARGE(G168:AG168,3)+LARGE(G168:AG168,4)+LARGE(G168:AG168,5)+LARGE(G168:AG168,6)</f>
        <v>32</v>
      </c>
      <c r="G168" s="99">
        <v>0</v>
      </c>
      <c r="H168" s="45">
        <v>0</v>
      </c>
      <c r="I168" s="49"/>
      <c r="J168" s="70">
        <v>0</v>
      </c>
      <c r="K168" s="71"/>
      <c r="L168" s="71"/>
      <c r="M168" s="70">
        <v>0</v>
      </c>
      <c r="N168" s="72">
        <v>0</v>
      </c>
      <c r="O168" s="52">
        <v>0</v>
      </c>
      <c r="P168" s="70">
        <v>0</v>
      </c>
      <c r="Q168" s="72"/>
      <c r="R168" s="52"/>
      <c r="S168" s="70">
        <v>0</v>
      </c>
      <c r="T168" s="71"/>
      <c r="U168" s="71"/>
      <c r="V168" s="70">
        <v>0</v>
      </c>
      <c r="W168" s="71">
        <v>0</v>
      </c>
      <c r="X168" s="52"/>
      <c r="Y168" s="70">
        <v>0</v>
      </c>
      <c r="Z168" s="71">
        <v>0</v>
      </c>
      <c r="AA168" s="52">
        <v>0</v>
      </c>
      <c r="AB168" s="70">
        <v>32</v>
      </c>
      <c r="AC168" s="71"/>
      <c r="AD168" s="52"/>
      <c r="AE168" s="70">
        <v>0</v>
      </c>
      <c r="AF168" s="71"/>
      <c r="AG168" s="53"/>
      <c r="AH168" s="32"/>
      <c r="AI168" s="62"/>
      <c r="AJ168" s="62"/>
      <c r="AK168" s="62"/>
      <c r="AL168" s="62"/>
      <c r="AM168" s="62"/>
      <c r="AN168" s="62"/>
      <c r="AO168" s="62"/>
      <c r="AP168" s="62"/>
      <c r="AQ168" s="62"/>
    </row>
    <row r="169" spans="1:43" s="27" customFormat="1" ht="12.75" x14ac:dyDescent="0.2">
      <c r="A169" s="48">
        <f>RANK(F169,F$10:F$251)</f>
        <v>160</v>
      </c>
      <c r="B169" s="78" t="s">
        <v>101</v>
      </c>
      <c r="C169" s="39" t="s">
        <v>263</v>
      </c>
      <c r="D169" s="39"/>
      <c r="E169" s="43"/>
      <c r="F169" s="97">
        <f>LARGE(G169:AG169,1)+LARGE(G169:AG169,2)+LARGE(G169:AG169,3)+LARGE(G169:AG169,4)+LARGE(G169:AG169,5)+LARGE(G169:AG169,6)</f>
        <v>30</v>
      </c>
      <c r="G169" s="99">
        <v>0</v>
      </c>
      <c r="H169" s="45">
        <v>0</v>
      </c>
      <c r="I169" s="49"/>
      <c r="J169" s="70">
        <v>0</v>
      </c>
      <c r="K169" s="71"/>
      <c r="L169" s="71"/>
      <c r="M169" s="70">
        <v>0</v>
      </c>
      <c r="N169" s="71">
        <v>0</v>
      </c>
      <c r="O169" s="71">
        <v>0</v>
      </c>
      <c r="P169" s="70">
        <v>30</v>
      </c>
      <c r="Q169" s="72"/>
      <c r="R169" s="52"/>
      <c r="S169" s="70">
        <v>0</v>
      </c>
      <c r="T169" s="71"/>
      <c r="U169" s="71"/>
      <c r="V169" s="70">
        <v>0</v>
      </c>
      <c r="W169" s="71">
        <v>0</v>
      </c>
      <c r="X169" s="52"/>
      <c r="Y169" s="70">
        <v>0</v>
      </c>
      <c r="Z169" s="71">
        <v>0</v>
      </c>
      <c r="AA169" s="71">
        <v>0</v>
      </c>
      <c r="AB169" s="70">
        <v>0</v>
      </c>
      <c r="AC169" s="71"/>
      <c r="AD169" s="52"/>
      <c r="AE169" s="70">
        <v>0</v>
      </c>
      <c r="AF169" s="71"/>
      <c r="AG169" s="53"/>
      <c r="AH169" s="32"/>
      <c r="AI169" s="62"/>
      <c r="AJ169" s="62"/>
      <c r="AK169" s="62"/>
      <c r="AL169" s="62"/>
      <c r="AM169" s="62"/>
      <c r="AN169" s="62"/>
      <c r="AO169" s="62"/>
      <c r="AP169" s="62"/>
      <c r="AQ169" s="62"/>
    </row>
    <row r="170" spans="1:43" s="27" customFormat="1" ht="12.75" x14ac:dyDescent="0.2">
      <c r="A170" s="48">
        <f>RANK(F170,F$10:F$251)</f>
        <v>160</v>
      </c>
      <c r="B170" s="78" t="s">
        <v>101</v>
      </c>
      <c r="C170" s="39" t="s">
        <v>180</v>
      </c>
      <c r="D170" s="39" t="s">
        <v>76</v>
      </c>
      <c r="E170" s="43" t="s">
        <v>80</v>
      </c>
      <c r="F170" s="97">
        <f>LARGE(G170:AG170,1)+LARGE(G170:AG170,2)+LARGE(G170:AG170,3)+LARGE(G170:AG170,4)+LARGE(G170:AG170,5)+LARGE(G170:AG170,6)</f>
        <v>30</v>
      </c>
      <c r="G170" s="99">
        <v>0</v>
      </c>
      <c r="H170" s="45">
        <v>0</v>
      </c>
      <c r="I170" s="49"/>
      <c r="J170" s="70">
        <v>30</v>
      </c>
      <c r="K170" s="71"/>
      <c r="L170" s="71"/>
      <c r="M170" s="70">
        <v>0</v>
      </c>
      <c r="N170" s="71">
        <v>0</v>
      </c>
      <c r="O170" s="71">
        <v>0</v>
      </c>
      <c r="P170" s="70">
        <v>0</v>
      </c>
      <c r="Q170" s="72"/>
      <c r="R170" s="52"/>
      <c r="S170" s="70">
        <v>0</v>
      </c>
      <c r="T170" s="71"/>
      <c r="U170" s="71"/>
      <c r="V170" s="70">
        <v>0</v>
      </c>
      <c r="W170" s="71">
        <v>0</v>
      </c>
      <c r="X170" s="71"/>
      <c r="Y170" s="70">
        <v>0</v>
      </c>
      <c r="Z170" s="71">
        <v>0</v>
      </c>
      <c r="AA170" s="71">
        <v>0</v>
      </c>
      <c r="AB170" s="70">
        <v>0</v>
      </c>
      <c r="AC170" s="71"/>
      <c r="AD170" s="52"/>
      <c r="AE170" s="70">
        <v>0</v>
      </c>
      <c r="AF170" s="71"/>
      <c r="AG170" s="53"/>
      <c r="AH170" s="32"/>
      <c r="AI170" s="62"/>
      <c r="AJ170" s="62"/>
      <c r="AK170" s="62"/>
      <c r="AL170" s="62"/>
      <c r="AM170" s="62"/>
      <c r="AN170" s="62"/>
      <c r="AO170" s="62"/>
      <c r="AP170" s="62"/>
      <c r="AQ170" s="62"/>
    </row>
    <row r="171" spans="1:43" s="27" customFormat="1" ht="12.75" x14ac:dyDescent="0.2">
      <c r="A171" s="48">
        <f>RANK(F171,F$10:F$251)</f>
        <v>162</v>
      </c>
      <c r="B171" s="78" t="s">
        <v>101</v>
      </c>
      <c r="C171" s="39" t="s">
        <v>243</v>
      </c>
      <c r="D171" s="39" t="s">
        <v>76</v>
      </c>
      <c r="E171" s="43"/>
      <c r="F171" s="97">
        <f>LARGE(G171:AG171,1)+LARGE(G171:AG171,2)+LARGE(G171:AG171,3)+LARGE(G171:AG171,4)+LARGE(G171:AG171,5)+LARGE(G171:AG171,6)</f>
        <v>29</v>
      </c>
      <c r="G171" s="99">
        <v>0</v>
      </c>
      <c r="H171" s="45">
        <v>0</v>
      </c>
      <c r="I171" s="49"/>
      <c r="J171" s="70">
        <v>29</v>
      </c>
      <c r="K171" s="71"/>
      <c r="L171" s="71"/>
      <c r="M171" s="70">
        <v>0</v>
      </c>
      <c r="N171" s="71">
        <v>0</v>
      </c>
      <c r="O171" s="71">
        <v>0</v>
      </c>
      <c r="P171" s="70">
        <v>0</v>
      </c>
      <c r="Q171" s="72"/>
      <c r="R171" s="52"/>
      <c r="S171" s="70">
        <v>0</v>
      </c>
      <c r="T171" s="71"/>
      <c r="U171" s="71"/>
      <c r="V171" s="70">
        <v>0</v>
      </c>
      <c r="W171" s="71">
        <v>0</v>
      </c>
      <c r="X171" s="52"/>
      <c r="Y171" s="70">
        <v>0</v>
      </c>
      <c r="Z171" s="71">
        <v>0</v>
      </c>
      <c r="AA171" s="71">
        <v>0</v>
      </c>
      <c r="AB171" s="70">
        <v>0</v>
      </c>
      <c r="AC171" s="71"/>
      <c r="AD171" s="52"/>
      <c r="AE171" s="70">
        <v>0</v>
      </c>
      <c r="AF171" s="71"/>
      <c r="AG171" s="53"/>
      <c r="AH171" s="32"/>
      <c r="AI171" s="62"/>
      <c r="AJ171" s="62"/>
      <c r="AK171" s="62"/>
      <c r="AL171" s="62"/>
      <c r="AM171" s="62"/>
      <c r="AN171" s="62"/>
      <c r="AO171" s="62"/>
      <c r="AP171" s="62"/>
      <c r="AQ171" s="62"/>
    </row>
    <row r="172" spans="1:43" s="27" customFormat="1" ht="12.75" x14ac:dyDescent="0.2">
      <c r="A172" s="48">
        <f>RANK(F172,F$10:F$251)</f>
        <v>163</v>
      </c>
      <c r="B172" s="78" t="s">
        <v>101</v>
      </c>
      <c r="C172" s="39" t="s">
        <v>191</v>
      </c>
      <c r="D172" s="39" t="s">
        <v>75</v>
      </c>
      <c r="E172" s="43" t="s">
        <v>80</v>
      </c>
      <c r="F172" s="97">
        <f>LARGE(G172:AG172,1)+LARGE(G172:AG172,2)+LARGE(G172:AG172,3)+LARGE(G172:AG172,4)+LARGE(G172:AG172,5)+LARGE(G172:AG172,6)</f>
        <v>27</v>
      </c>
      <c r="G172" s="99">
        <v>0</v>
      </c>
      <c r="H172" s="45">
        <v>0</v>
      </c>
      <c r="I172" s="49"/>
      <c r="J172" s="70">
        <v>0</v>
      </c>
      <c r="K172" s="71"/>
      <c r="L172" s="71"/>
      <c r="M172" s="70">
        <v>0</v>
      </c>
      <c r="N172" s="72">
        <v>0</v>
      </c>
      <c r="O172" s="52">
        <v>0</v>
      </c>
      <c r="P172" s="70">
        <v>27</v>
      </c>
      <c r="Q172" s="72"/>
      <c r="R172" s="52"/>
      <c r="S172" s="70">
        <v>0</v>
      </c>
      <c r="T172" s="71"/>
      <c r="U172" s="71"/>
      <c r="V172" s="70">
        <v>0</v>
      </c>
      <c r="W172" s="71">
        <v>0</v>
      </c>
      <c r="X172" s="52"/>
      <c r="Y172" s="70">
        <v>0</v>
      </c>
      <c r="Z172" s="71">
        <v>0</v>
      </c>
      <c r="AA172" s="52">
        <v>0</v>
      </c>
      <c r="AB172" s="70">
        <v>0</v>
      </c>
      <c r="AC172" s="71"/>
      <c r="AD172" s="52"/>
      <c r="AE172" s="70">
        <v>0</v>
      </c>
      <c r="AF172" s="71"/>
      <c r="AG172" s="53"/>
      <c r="AH172" s="32"/>
      <c r="AI172" s="62"/>
      <c r="AJ172" s="62"/>
      <c r="AK172" s="62"/>
      <c r="AL172" s="62"/>
      <c r="AM172" s="62"/>
      <c r="AN172" s="62"/>
      <c r="AO172" s="62"/>
      <c r="AP172" s="62"/>
      <c r="AQ172" s="62"/>
    </row>
    <row r="173" spans="1:43" s="27" customFormat="1" ht="12.75" x14ac:dyDescent="0.2">
      <c r="A173" s="48">
        <f>RANK(F173,F$10:F$251)</f>
        <v>164</v>
      </c>
      <c r="B173" s="78" t="s">
        <v>101</v>
      </c>
      <c r="C173" s="39" t="s">
        <v>65</v>
      </c>
      <c r="D173" s="39" t="s">
        <v>75</v>
      </c>
      <c r="E173" s="43" t="s">
        <v>80</v>
      </c>
      <c r="F173" s="97">
        <f>LARGE(G173:AG173,1)+LARGE(G173:AG173,2)+LARGE(G173:AG173,3)+LARGE(G173:AG173,4)+LARGE(G173:AG173,5)+LARGE(G173:AG173,6)</f>
        <v>26</v>
      </c>
      <c r="G173" s="99">
        <v>0</v>
      </c>
      <c r="H173" s="45">
        <v>0</v>
      </c>
      <c r="I173" s="49"/>
      <c r="J173" s="70">
        <v>0</v>
      </c>
      <c r="K173" s="71"/>
      <c r="L173" s="71"/>
      <c r="M173" s="70">
        <v>0</v>
      </c>
      <c r="N173" s="71">
        <v>0</v>
      </c>
      <c r="O173" s="71">
        <v>0</v>
      </c>
      <c r="P173" s="70">
        <v>26</v>
      </c>
      <c r="Q173" s="72"/>
      <c r="R173" s="52"/>
      <c r="S173" s="70">
        <v>0</v>
      </c>
      <c r="T173" s="71"/>
      <c r="U173" s="71"/>
      <c r="V173" s="70">
        <v>0</v>
      </c>
      <c r="W173" s="71">
        <v>0</v>
      </c>
      <c r="X173" s="71"/>
      <c r="Y173" s="70">
        <v>0</v>
      </c>
      <c r="Z173" s="71">
        <v>0</v>
      </c>
      <c r="AA173" s="71">
        <v>0</v>
      </c>
      <c r="AB173" s="70">
        <v>0</v>
      </c>
      <c r="AC173" s="71"/>
      <c r="AD173" s="52"/>
      <c r="AE173" s="70">
        <v>0</v>
      </c>
      <c r="AF173" s="71"/>
      <c r="AG173" s="53"/>
      <c r="AH173" s="32"/>
      <c r="AI173" s="62"/>
      <c r="AJ173" s="62"/>
      <c r="AK173" s="62"/>
      <c r="AL173" s="62"/>
      <c r="AM173" s="62"/>
      <c r="AN173" s="62"/>
      <c r="AO173" s="62"/>
      <c r="AP173" s="62"/>
      <c r="AQ173" s="62"/>
    </row>
    <row r="174" spans="1:43" s="27" customFormat="1" ht="12.75" x14ac:dyDescent="0.2">
      <c r="A174" s="48">
        <f>RANK(F174,F$10:F$251)</f>
        <v>164</v>
      </c>
      <c r="B174" s="78" t="s">
        <v>101</v>
      </c>
      <c r="C174" s="39" t="s">
        <v>154</v>
      </c>
      <c r="D174" s="39"/>
      <c r="E174" s="43" t="s">
        <v>80</v>
      </c>
      <c r="F174" s="97">
        <f>LARGE(G174:AG174,1)+LARGE(G174:AG174,2)+LARGE(G174:AG174,3)+LARGE(G174:AG174,4)+LARGE(G174:AG174,5)+LARGE(G174:AG174,6)</f>
        <v>26</v>
      </c>
      <c r="G174" s="99">
        <v>0</v>
      </c>
      <c r="H174" s="45">
        <v>0</v>
      </c>
      <c r="I174" s="49"/>
      <c r="J174" s="70">
        <v>0</v>
      </c>
      <c r="K174" s="71"/>
      <c r="L174" s="71"/>
      <c r="M174" s="70">
        <v>0</v>
      </c>
      <c r="N174" s="71">
        <v>0</v>
      </c>
      <c r="O174" s="71">
        <v>0</v>
      </c>
      <c r="P174" s="70">
        <v>26</v>
      </c>
      <c r="Q174" s="72"/>
      <c r="R174" s="52"/>
      <c r="S174" s="70">
        <v>0</v>
      </c>
      <c r="T174" s="71"/>
      <c r="U174" s="71"/>
      <c r="V174" s="70">
        <v>0</v>
      </c>
      <c r="W174" s="71">
        <v>0</v>
      </c>
      <c r="X174" s="71"/>
      <c r="Y174" s="70">
        <v>0</v>
      </c>
      <c r="Z174" s="71">
        <v>0</v>
      </c>
      <c r="AA174" s="71">
        <v>0</v>
      </c>
      <c r="AB174" s="70">
        <v>0</v>
      </c>
      <c r="AC174" s="71"/>
      <c r="AD174" s="52"/>
      <c r="AE174" s="70">
        <v>0</v>
      </c>
      <c r="AF174" s="71"/>
      <c r="AG174" s="53"/>
      <c r="AH174" s="32"/>
      <c r="AI174" s="62"/>
      <c r="AJ174" s="62"/>
      <c r="AK174" s="62"/>
      <c r="AL174" s="62"/>
      <c r="AM174" s="62"/>
      <c r="AN174" s="62"/>
      <c r="AO174" s="62"/>
      <c r="AP174" s="62"/>
      <c r="AQ174" s="62"/>
    </row>
    <row r="175" spans="1:43" s="27" customFormat="1" ht="12.75" x14ac:dyDescent="0.2">
      <c r="A175" s="48">
        <f>RANK(F175,F$10:F$251)</f>
        <v>164</v>
      </c>
      <c r="B175" s="78" t="s">
        <v>101</v>
      </c>
      <c r="C175" s="39" t="s">
        <v>175</v>
      </c>
      <c r="D175" s="39" t="s">
        <v>74</v>
      </c>
      <c r="E175" s="43" t="s">
        <v>80</v>
      </c>
      <c r="F175" s="97">
        <f>LARGE(G175:AG175,1)+LARGE(G175:AG175,2)+LARGE(G175:AG175,3)+LARGE(G175:AG175,4)+LARGE(G175:AG175,5)+LARGE(G175:AG175,6)</f>
        <v>26</v>
      </c>
      <c r="G175" s="99">
        <v>0</v>
      </c>
      <c r="H175" s="45">
        <v>0</v>
      </c>
      <c r="I175" s="49"/>
      <c r="J175" s="70">
        <v>0</v>
      </c>
      <c r="K175" s="71"/>
      <c r="L175" s="71"/>
      <c r="M175" s="70">
        <v>0</v>
      </c>
      <c r="N175" s="72">
        <v>0</v>
      </c>
      <c r="O175" s="52">
        <v>0</v>
      </c>
      <c r="P175" s="70">
        <v>0</v>
      </c>
      <c r="Q175" s="72"/>
      <c r="R175" s="52"/>
      <c r="S175" s="70">
        <v>26</v>
      </c>
      <c r="T175" s="71"/>
      <c r="U175" s="71"/>
      <c r="V175" s="70">
        <v>0</v>
      </c>
      <c r="W175" s="71">
        <v>0</v>
      </c>
      <c r="X175" s="71"/>
      <c r="Y175" s="70">
        <v>0</v>
      </c>
      <c r="Z175" s="71">
        <v>0</v>
      </c>
      <c r="AA175" s="52">
        <v>0</v>
      </c>
      <c r="AB175" s="70">
        <v>0</v>
      </c>
      <c r="AC175" s="71"/>
      <c r="AD175" s="52"/>
      <c r="AE175" s="70">
        <v>0</v>
      </c>
      <c r="AF175" s="71"/>
      <c r="AG175" s="53"/>
      <c r="AH175" s="32"/>
      <c r="AI175" s="62"/>
      <c r="AJ175" s="62"/>
      <c r="AK175" s="62"/>
      <c r="AL175" s="62"/>
      <c r="AM175" s="62"/>
      <c r="AN175" s="62"/>
      <c r="AO175" s="62"/>
      <c r="AP175" s="62"/>
      <c r="AQ175" s="62"/>
    </row>
    <row r="176" spans="1:43" s="27" customFormat="1" ht="12.75" x14ac:dyDescent="0.2">
      <c r="A176" s="48">
        <f>RANK(F176,F$10:F$251)</f>
        <v>167</v>
      </c>
      <c r="B176" s="78" t="s">
        <v>101</v>
      </c>
      <c r="C176" s="39" t="s">
        <v>264</v>
      </c>
      <c r="D176" s="102"/>
      <c r="E176" s="43"/>
      <c r="F176" s="97">
        <f>LARGE(G176:AG176,1)+LARGE(G176:AG176,2)+LARGE(G176:AG176,3)+LARGE(G176:AG176,4)+LARGE(G176:AG176,5)+LARGE(G176:AG176,6)</f>
        <v>24</v>
      </c>
      <c r="G176" s="99">
        <v>0</v>
      </c>
      <c r="H176" s="45">
        <v>0</v>
      </c>
      <c r="I176" s="49"/>
      <c r="J176" s="70">
        <v>0</v>
      </c>
      <c r="K176" s="71"/>
      <c r="L176" s="71"/>
      <c r="M176" s="70">
        <v>0</v>
      </c>
      <c r="N176" s="71">
        <v>0</v>
      </c>
      <c r="O176" s="71">
        <v>0</v>
      </c>
      <c r="P176" s="70">
        <v>24</v>
      </c>
      <c r="Q176" s="72"/>
      <c r="R176" s="52"/>
      <c r="S176" s="70">
        <v>0</v>
      </c>
      <c r="T176" s="71"/>
      <c r="U176" s="71"/>
      <c r="V176" s="70">
        <v>0</v>
      </c>
      <c r="W176" s="71">
        <v>0</v>
      </c>
      <c r="X176" s="52"/>
      <c r="Y176" s="70">
        <v>0</v>
      </c>
      <c r="Z176" s="71">
        <v>0</v>
      </c>
      <c r="AA176" s="71">
        <v>0</v>
      </c>
      <c r="AB176" s="70">
        <v>0</v>
      </c>
      <c r="AC176" s="71"/>
      <c r="AD176" s="52"/>
      <c r="AE176" s="70">
        <v>0</v>
      </c>
      <c r="AF176" s="71"/>
      <c r="AG176" s="53"/>
      <c r="AH176" s="32"/>
      <c r="AI176" s="62"/>
      <c r="AJ176" s="62"/>
      <c r="AK176" s="62"/>
      <c r="AL176" s="62"/>
      <c r="AM176" s="62"/>
      <c r="AN176" s="62"/>
      <c r="AO176" s="62"/>
      <c r="AP176" s="62"/>
      <c r="AQ176" s="62"/>
    </row>
    <row r="177" spans="1:43" s="27" customFormat="1" ht="12.75" x14ac:dyDescent="0.2">
      <c r="A177" s="48">
        <f>RANK(F177,F$10:F$251)</f>
        <v>168</v>
      </c>
      <c r="B177" s="78" t="s">
        <v>101</v>
      </c>
      <c r="C177" s="39" t="s">
        <v>184</v>
      </c>
      <c r="D177" s="102" t="s">
        <v>77</v>
      </c>
      <c r="E177" s="43" t="s">
        <v>80</v>
      </c>
      <c r="F177" s="97">
        <f>LARGE(G177:AG177,1)+LARGE(G177:AG177,2)+LARGE(G177:AG177,3)+LARGE(G177:AG177,4)+LARGE(G177:AG177,5)+LARGE(G177:AG177,6)</f>
        <v>22</v>
      </c>
      <c r="G177" s="99">
        <v>0</v>
      </c>
      <c r="H177" s="45">
        <v>0</v>
      </c>
      <c r="I177" s="49"/>
      <c r="J177" s="70">
        <v>0</v>
      </c>
      <c r="K177" s="71"/>
      <c r="L177" s="71"/>
      <c r="M177" s="70">
        <v>0</v>
      </c>
      <c r="N177" s="71">
        <v>0</v>
      </c>
      <c r="O177" s="71">
        <v>0</v>
      </c>
      <c r="P177" s="70">
        <v>0</v>
      </c>
      <c r="Q177" s="72"/>
      <c r="R177" s="52"/>
      <c r="S177" s="70">
        <v>0</v>
      </c>
      <c r="T177" s="71"/>
      <c r="U177" s="71"/>
      <c r="V177" s="70">
        <v>0</v>
      </c>
      <c r="W177" s="71">
        <v>0</v>
      </c>
      <c r="X177" s="71"/>
      <c r="Y177" s="70">
        <v>0</v>
      </c>
      <c r="Z177" s="71">
        <v>0</v>
      </c>
      <c r="AA177" s="71">
        <v>0</v>
      </c>
      <c r="AB177" s="70">
        <v>22</v>
      </c>
      <c r="AC177" s="71"/>
      <c r="AD177" s="52"/>
      <c r="AE177" s="70">
        <v>0</v>
      </c>
      <c r="AF177" s="71"/>
      <c r="AG177" s="53"/>
      <c r="AH177" s="32"/>
      <c r="AI177" s="62"/>
      <c r="AJ177" s="62"/>
      <c r="AK177" s="62"/>
      <c r="AL177" s="62"/>
      <c r="AM177" s="62"/>
      <c r="AN177" s="62"/>
      <c r="AO177" s="62"/>
      <c r="AP177" s="62"/>
      <c r="AQ177" s="62"/>
    </row>
    <row r="178" spans="1:43" s="27" customFormat="1" ht="12.75" x14ac:dyDescent="0.2">
      <c r="A178" s="48">
        <f>RANK(F178,F$10:F$251)</f>
        <v>168</v>
      </c>
      <c r="B178" s="78" t="s">
        <v>101</v>
      </c>
      <c r="C178" s="39" t="s">
        <v>259</v>
      </c>
      <c r="D178" s="39" t="s">
        <v>76</v>
      </c>
      <c r="E178" s="43" t="s">
        <v>80</v>
      </c>
      <c r="F178" s="97">
        <f>LARGE(G178:AG178,1)+LARGE(G178:AG178,2)+LARGE(G178:AG178,3)+LARGE(G178:AG178,4)+LARGE(G178:AG178,5)+LARGE(G178:AG178,6)</f>
        <v>22</v>
      </c>
      <c r="G178" s="99">
        <v>0</v>
      </c>
      <c r="H178" s="45">
        <v>0</v>
      </c>
      <c r="I178" s="49"/>
      <c r="J178" s="70">
        <v>0</v>
      </c>
      <c r="K178" s="71"/>
      <c r="L178" s="71"/>
      <c r="M178" s="70">
        <v>0</v>
      </c>
      <c r="N178" s="72">
        <v>0</v>
      </c>
      <c r="O178" s="52">
        <v>0</v>
      </c>
      <c r="P178" s="70">
        <v>22</v>
      </c>
      <c r="Q178" s="72"/>
      <c r="R178" s="52"/>
      <c r="S178" s="70">
        <v>0</v>
      </c>
      <c r="T178" s="71"/>
      <c r="U178" s="71"/>
      <c r="V178" s="70">
        <v>0</v>
      </c>
      <c r="W178" s="71">
        <v>0</v>
      </c>
      <c r="X178" s="52"/>
      <c r="Y178" s="70">
        <v>0</v>
      </c>
      <c r="Z178" s="71">
        <v>0</v>
      </c>
      <c r="AA178" s="52">
        <v>0</v>
      </c>
      <c r="AB178" s="70">
        <v>0</v>
      </c>
      <c r="AC178" s="71"/>
      <c r="AD178" s="52"/>
      <c r="AE178" s="70">
        <v>0</v>
      </c>
      <c r="AF178" s="71"/>
      <c r="AG178" s="53"/>
      <c r="AH178" s="32"/>
      <c r="AI178" s="62"/>
      <c r="AJ178" s="62"/>
      <c r="AK178" s="62"/>
      <c r="AL178" s="62"/>
      <c r="AM178" s="62"/>
      <c r="AN178" s="62"/>
      <c r="AO178" s="62"/>
      <c r="AP178" s="62"/>
      <c r="AQ178" s="62"/>
    </row>
    <row r="179" spans="1:43" s="27" customFormat="1" ht="12.75" x14ac:dyDescent="0.2">
      <c r="A179" s="48">
        <f>RANK(F179,F$10:F$251)</f>
        <v>170</v>
      </c>
      <c r="B179" s="78" t="s">
        <v>101</v>
      </c>
      <c r="C179" s="39" t="s">
        <v>194</v>
      </c>
      <c r="D179" s="39" t="s">
        <v>73</v>
      </c>
      <c r="E179" s="43" t="s">
        <v>80</v>
      </c>
      <c r="F179" s="97">
        <f>LARGE(G179:AG179,1)+LARGE(G179:AG179,2)+LARGE(G179:AG179,3)+LARGE(G179:AG179,4)+LARGE(G179:AG179,5)+LARGE(G179:AG179,6)</f>
        <v>20</v>
      </c>
      <c r="G179" s="99">
        <v>0</v>
      </c>
      <c r="H179" s="45">
        <v>0</v>
      </c>
      <c r="I179" s="49"/>
      <c r="J179" s="70">
        <v>0</v>
      </c>
      <c r="K179" s="71"/>
      <c r="L179" s="71"/>
      <c r="M179" s="70">
        <v>0</v>
      </c>
      <c r="N179" s="72">
        <v>0</v>
      </c>
      <c r="O179" s="52">
        <v>0</v>
      </c>
      <c r="P179" s="70">
        <v>20</v>
      </c>
      <c r="Q179" s="72"/>
      <c r="R179" s="52"/>
      <c r="S179" s="70">
        <v>0</v>
      </c>
      <c r="T179" s="71"/>
      <c r="U179" s="71"/>
      <c r="V179" s="70">
        <v>0</v>
      </c>
      <c r="W179" s="71">
        <v>0</v>
      </c>
      <c r="X179" s="52"/>
      <c r="Y179" s="70">
        <v>0</v>
      </c>
      <c r="Z179" s="71">
        <v>0</v>
      </c>
      <c r="AA179" s="52">
        <v>0</v>
      </c>
      <c r="AB179" s="70">
        <v>0</v>
      </c>
      <c r="AC179" s="71"/>
      <c r="AD179" s="52"/>
      <c r="AE179" s="70">
        <v>0</v>
      </c>
      <c r="AF179" s="71"/>
      <c r="AG179" s="53"/>
      <c r="AH179" s="32"/>
      <c r="AI179" s="62"/>
      <c r="AJ179" s="62"/>
      <c r="AK179" s="62"/>
      <c r="AL179" s="62"/>
      <c r="AM179" s="62"/>
      <c r="AN179" s="62"/>
      <c r="AO179" s="62"/>
      <c r="AP179" s="62"/>
      <c r="AQ179" s="62"/>
    </row>
    <row r="180" spans="1:43" s="27" customFormat="1" ht="12.75" x14ac:dyDescent="0.2">
      <c r="A180" s="48">
        <f>RANK(F180,F$10:F$251)</f>
        <v>171</v>
      </c>
      <c r="B180" s="78" t="s">
        <v>101</v>
      </c>
      <c r="C180" s="39" t="s">
        <v>262</v>
      </c>
      <c r="D180" s="39"/>
      <c r="E180" s="43"/>
      <c r="F180" s="97">
        <f>LARGE(G180:AG180,1)+LARGE(G180:AG180,2)+LARGE(G180:AG180,3)+LARGE(G180:AG180,4)+LARGE(G180:AG180,5)+LARGE(G180:AG180,6)</f>
        <v>18</v>
      </c>
      <c r="G180" s="99">
        <v>0</v>
      </c>
      <c r="H180" s="45">
        <v>0</v>
      </c>
      <c r="I180" s="49"/>
      <c r="J180" s="70">
        <v>0</v>
      </c>
      <c r="K180" s="71"/>
      <c r="L180" s="71"/>
      <c r="M180" s="70">
        <v>0</v>
      </c>
      <c r="N180" s="72">
        <v>0</v>
      </c>
      <c r="O180" s="52">
        <v>0</v>
      </c>
      <c r="P180" s="70">
        <v>18</v>
      </c>
      <c r="Q180" s="72"/>
      <c r="R180" s="52"/>
      <c r="S180" s="70">
        <v>0</v>
      </c>
      <c r="T180" s="71"/>
      <c r="U180" s="71"/>
      <c r="V180" s="70">
        <v>0</v>
      </c>
      <c r="W180" s="71">
        <v>0</v>
      </c>
      <c r="X180" s="52"/>
      <c r="Y180" s="70">
        <v>0</v>
      </c>
      <c r="Z180" s="71">
        <v>0</v>
      </c>
      <c r="AA180" s="52">
        <v>0</v>
      </c>
      <c r="AB180" s="70">
        <v>0</v>
      </c>
      <c r="AC180" s="71"/>
      <c r="AD180" s="52"/>
      <c r="AE180" s="70">
        <v>0</v>
      </c>
      <c r="AF180" s="71"/>
      <c r="AG180" s="53"/>
      <c r="AH180" s="32"/>
      <c r="AI180" s="62"/>
      <c r="AJ180" s="62"/>
      <c r="AK180" s="62"/>
      <c r="AL180" s="62"/>
      <c r="AM180" s="62"/>
      <c r="AN180" s="62"/>
      <c r="AO180" s="62"/>
      <c r="AP180" s="62"/>
      <c r="AQ180" s="62"/>
    </row>
    <row r="181" spans="1:43" s="27" customFormat="1" ht="12.75" x14ac:dyDescent="0.2">
      <c r="A181" s="48">
        <f>RANK(F181,F$10:F$251)</f>
        <v>172</v>
      </c>
      <c r="B181" s="78" t="s">
        <v>101</v>
      </c>
      <c r="C181" s="39" t="s">
        <v>193</v>
      </c>
      <c r="D181" s="39" t="s">
        <v>73</v>
      </c>
      <c r="E181" s="43" t="s">
        <v>80</v>
      </c>
      <c r="F181" s="97">
        <f>LARGE(G181:AG181,1)+LARGE(G181:AG181,2)+LARGE(G181:AG181,3)+LARGE(G181:AG181,4)+LARGE(G181:AG181,5)+LARGE(G181:AG181,6)</f>
        <v>0</v>
      </c>
      <c r="G181" s="99">
        <v>0</v>
      </c>
      <c r="H181" s="45">
        <v>0</v>
      </c>
      <c r="I181" s="49"/>
      <c r="J181" s="70">
        <v>0</v>
      </c>
      <c r="K181" s="71"/>
      <c r="L181" s="71"/>
      <c r="M181" s="70">
        <v>0</v>
      </c>
      <c r="N181" s="72">
        <v>0</v>
      </c>
      <c r="O181" s="52">
        <v>0</v>
      </c>
      <c r="P181" s="70">
        <v>0</v>
      </c>
      <c r="Q181" s="72"/>
      <c r="R181" s="52"/>
      <c r="S181" s="70">
        <v>0</v>
      </c>
      <c r="T181" s="71"/>
      <c r="U181" s="52"/>
      <c r="V181" s="70">
        <v>0</v>
      </c>
      <c r="W181" s="71">
        <v>0</v>
      </c>
      <c r="X181" s="52"/>
      <c r="Y181" s="70">
        <v>0</v>
      </c>
      <c r="Z181" s="71">
        <v>0</v>
      </c>
      <c r="AA181" s="52">
        <v>0</v>
      </c>
      <c r="AB181" s="70">
        <v>0</v>
      </c>
      <c r="AC181" s="71"/>
      <c r="AD181" s="52"/>
      <c r="AE181" s="70">
        <v>0</v>
      </c>
      <c r="AF181" s="71"/>
      <c r="AG181" s="53"/>
      <c r="AH181" s="32"/>
      <c r="AI181" s="62"/>
      <c r="AJ181" s="62"/>
      <c r="AK181" s="62"/>
      <c r="AL181" s="62"/>
      <c r="AM181" s="62"/>
      <c r="AN181" s="62"/>
      <c r="AO181" s="62"/>
      <c r="AP181" s="62"/>
      <c r="AQ181" s="62"/>
    </row>
    <row r="182" spans="1:43" s="27" customFormat="1" ht="12.75" x14ac:dyDescent="0.2">
      <c r="A182" s="48">
        <f>RANK(F182,F$10:F$251)</f>
        <v>172</v>
      </c>
      <c r="B182" s="78" t="s">
        <v>101</v>
      </c>
      <c r="C182" s="39" t="s">
        <v>177</v>
      </c>
      <c r="D182" s="39" t="s">
        <v>73</v>
      </c>
      <c r="E182" s="43" t="s">
        <v>80</v>
      </c>
      <c r="F182" s="97">
        <f>LARGE(G182:AG182,1)+LARGE(G182:AG182,2)+LARGE(G182:AG182,3)+LARGE(G182:AG182,4)+LARGE(G182:AG182,5)+LARGE(G182:AG182,6)</f>
        <v>0</v>
      </c>
      <c r="G182" s="99">
        <v>0</v>
      </c>
      <c r="H182" s="45">
        <v>0</v>
      </c>
      <c r="I182" s="49"/>
      <c r="J182" s="70">
        <v>0</v>
      </c>
      <c r="K182" s="71"/>
      <c r="L182" s="71"/>
      <c r="M182" s="70">
        <v>0</v>
      </c>
      <c r="N182" s="71">
        <v>0</v>
      </c>
      <c r="O182" s="71">
        <v>0</v>
      </c>
      <c r="P182" s="70">
        <v>0</v>
      </c>
      <c r="Q182" s="72"/>
      <c r="R182" s="52"/>
      <c r="S182" s="70">
        <v>0</v>
      </c>
      <c r="T182" s="71"/>
      <c r="U182" s="71"/>
      <c r="V182" s="70">
        <v>0</v>
      </c>
      <c r="W182" s="71">
        <v>0</v>
      </c>
      <c r="X182" s="52"/>
      <c r="Y182" s="70">
        <v>0</v>
      </c>
      <c r="Z182" s="71">
        <v>0</v>
      </c>
      <c r="AA182" s="71">
        <v>0</v>
      </c>
      <c r="AB182" s="70">
        <v>0</v>
      </c>
      <c r="AC182" s="71"/>
      <c r="AD182" s="52"/>
      <c r="AE182" s="70">
        <v>0</v>
      </c>
      <c r="AF182" s="71"/>
      <c r="AG182" s="53"/>
      <c r="AH182" s="32"/>
      <c r="AI182" s="62"/>
      <c r="AJ182" s="62"/>
      <c r="AK182" s="62"/>
      <c r="AL182" s="62"/>
      <c r="AM182" s="62"/>
      <c r="AN182" s="62"/>
      <c r="AO182" s="62"/>
      <c r="AP182" s="62"/>
      <c r="AQ182" s="62"/>
    </row>
    <row r="183" spans="1:43" s="27" customFormat="1" ht="12.75" x14ac:dyDescent="0.2">
      <c r="A183" s="48">
        <f>RANK(F183,F$10:F$251)</f>
        <v>172</v>
      </c>
      <c r="B183" s="78" t="s">
        <v>101</v>
      </c>
      <c r="C183" s="39" t="s">
        <v>47</v>
      </c>
      <c r="D183" s="39" t="s">
        <v>73</v>
      </c>
      <c r="E183" s="43" t="s">
        <v>80</v>
      </c>
      <c r="F183" s="97">
        <f>LARGE(G183:AG183,1)+LARGE(G183:AG183,2)+LARGE(G183:AG183,3)+LARGE(G183:AG183,4)+LARGE(G183:AG183,5)+LARGE(G183:AG183,6)</f>
        <v>0</v>
      </c>
      <c r="G183" s="99">
        <v>0</v>
      </c>
      <c r="H183" s="45">
        <v>0</v>
      </c>
      <c r="I183" s="49"/>
      <c r="J183" s="70">
        <v>0</v>
      </c>
      <c r="K183" s="71"/>
      <c r="L183" s="71"/>
      <c r="M183" s="70">
        <v>0</v>
      </c>
      <c r="N183" s="71">
        <v>0</v>
      </c>
      <c r="O183" s="71">
        <v>0</v>
      </c>
      <c r="P183" s="70">
        <v>0</v>
      </c>
      <c r="Q183" s="72"/>
      <c r="R183" s="52"/>
      <c r="S183" s="70">
        <v>0</v>
      </c>
      <c r="T183" s="71"/>
      <c r="U183" s="71"/>
      <c r="V183" s="70">
        <v>0</v>
      </c>
      <c r="W183" s="71">
        <v>0</v>
      </c>
      <c r="X183" s="52"/>
      <c r="Y183" s="70">
        <v>0</v>
      </c>
      <c r="Z183" s="71">
        <v>0</v>
      </c>
      <c r="AA183" s="71">
        <v>0</v>
      </c>
      <c r="AB183" s="70">
        <v>0</v>
      </c>
      <c r="AC183" s="71"/>
      <c r="AD183" s="52"/>
      <c r="AE183" s="70">
        <v>0</v>
      </c>
      <c r="AF183" s="71"/>
      <c r="AG183" s="53"/>
      <c r="AH183" s="32"/>
      <c r="AI183" s="62"/>
      <c r="AJ183" s="62"/>
      <c r="AK183" s="62"/>
      <c r="AL183" s="62"/>
      <c r="AM183" s="62"/>
      <c r="AN183" s="62"/>
      <c r="AO183" s="62"/>
      <c r="AP183" s="62"/>
      <c r="AQ183" s="62"/>
    </row>
    <row r="184" spans="1:43" s="27" customFormat="1" ht="12.75" x14ac:dyDescent="0.2">
      <c r="A184" s="48">
        <f>RANK(F184,F$10:F$251)</f>
        <v>172</v>
      </c>
      <c r="B184" s="78" t="s">
        <v>101</v>
      </c>
      <c r="C184" s="39" t="s">
        <v>167</v>
      </c>
      <c r="D184" s="39"/>
      <c r="E184" s="43" t="s">
        <v>168</v>
      </c>
      <c r="F184" s="97">
        <f>LARGE(G184:AG184,1)+LARGE(G184:AG184,2)+LARGE(G184:AG184,3)+LARGE(G184:AG184,4)+LARGE(G184:AG184,5)+LARGE(G184:AG184,6)</f>
        <v>0</v>
      </c>
      <c r="G184" s="99">
        <v>0</v>
      </c>
      <c r="H184" s="45">
        <v>0</v>
      </c>
      <c r="I184" s="49"/>
      <c r="J184" s="70">
        <v>0</v>
      </c>
      <c r="K184" s="71"/>
      <c r="L184" s="71"/>
      <c r="M184" s="70">
        <v>0</v>
      </c>
      <c r="N184" s="71">
        <v>0</v>
      </c>
      <c r="O184" s="71">
        <v>0</v>
      </c>
      <c r="P184" s="70">
        <v>0</v>
      </c>
      <c r="Q184" s="71"/>
      <c r="R184" s="71"/>
      <c r="S184" s="70">
        <v>0</v>
      </c>
      <c r="T184" s="71"/>
      <c r="U184" s="52"/>
      <c r="V184" s="70">
        <v>0</v>
      </c>
      <c r="W184" s="71">
        <v>0</v>
      </c>
      <c r="X184" s="52"/>
      <c r="Y184" s="70">
        <v>0</v>
      </c>
      <c r="Z184" s="71">
        <v>0</v>
      </c>
      <c r="AA184" s="71">
        <v>0</v>
      </c>
      <c r="AB184" s="70">
        <v>0</v>
      </c>
      <c r="AC184" s="71"/>
      <c r="AD184" s="52"/>
      <c r="AE184" s="70">
        <v>0</v>
      </c>
      <c r="AF184" s="71"/>
      <c r="AG184" s="73"/>
      <c r="AH184" s="32"/>
      <c r="AI184" s="62"/>
      <c r="AJ184" s="62"/>
      <c r="AK184" s="62"/>
      <c r="AL184" s="62"/>
      <c r="AM184" s="62"/>
      <c r="AN184" s="62"/>
      <c r="AO184" s="62"/>
      <c r="AP184" s="62"/>
      <c r="AQ184" s="62"/>
    </row>
    <row r="185" spans="1:43" s="27" customFormat="1" ht="12.75" x14ac:dyDescent="0.2">
      <c r="A185" s="48">
        <f>RANK(F185,F$10:F$251)</f>
        <v>172</v>
      </c>
      <c r="B185" s="78" t="s">
        <v>101</v>
      </c>
      <c r="C185" s="39" t="s">
        <v>136</v>
      </c>
      <c r="D185" s="39" t="s">
        <v>74</v>
      </c>
      <c r="E185" s="43" t="s">
        <v>80</v>
      </c>
      <c r="F185" s="97">
        <f>LARGE(G185:AG185,1)+LARGE(G185:AG185,2)+LARGE(G185:AG185,3)+LARGE(G185:AG185,4)+LARGE(G185:AG185,5)+LARGE(G185:AG185,6)</f>
        <v>0</v>
      </c>
      <c r="G185" s="99">
        <v>0</v>
      </c>
      <c r="H185" s="45">
        <v>0</v>
      </c>
      <c r="I185" s="49"/>
      <c r="J185" s="70">
        <v>0</v>
      </c>
      <c r="K185" s="71"/>
      <c r="L185" s="71"/>
      <c r="M185" s="70">
        <v>0</v>
      </c>
      <c r="N185" s="72">
        <v>0</v>
      </c>
      <c r="O185" s="52">
        <v>0</v>
      </c>
      <c r="P185" s="70">
        <v>0</v>
      </c>
      <c r="Q185" s="72"/>
      <c r="R185" s="52"/>
      <c r="S185" s="70">
        <v>0</v>
      </c>
      <c r="T185" s="71"/>
      <c r="U185" s="71"/>
      <c r="V185" s="70">
        <v>0</v>
      </c>
      <c r="W185" s="71">
        <v>0</v>
      </c>
      <c r="X185" s="71"/>
      <c r="Y185" s="70">
        <v>0</v>
      </c>
      <c r="Z185" s="71">
        <v>0</v>
      </c>
      <c r="AA185" s="52">
        <v>0</v>
      </c>
      <c r="AB185" s="70">
        <v>0</v>
      </c>
      <c r="AC185" s="71"/>
      <c r="AD185" s="52"/>
      <c r="AE185" s="70">
        <v>0</v>
      </c>
      <c r="AF185" s="71"/>
      <c r="AG185" s="53"/>
      <c r="AH185" s="32"/>
      <c r="AI185" s="62"/>
      <c r="AJ185" s="62"/>
      <c r="AK185" s="62"/>
      <c r="AL185" s="62"/>
      <c r="AM185" s="62"/>
      <c r="AN185" s="62"/>
      <c r="AO185" s="62"/>
      <c r="AP185" s="62"/>
      <c r="AQ185" s="62"/>
    </row>
    <row r="186" spans="1:43" s="27" customFormat="1" ht="12.75" x14ac:dyDescent="0.2">
      <c r="A186" s="48">
        <f>RANK(F186,F$10:F$251)</f>
        <v>172</v>
      </c>
      <c r="B186" s="78" t="s">
        <v>101</v>
      </c>
      <c r="C186" s="39" t="s">
        <v>52</v>
      </c>
      <c r="D186" s="39" t="s">
        <v>74</v>
      </c>
      <c r="E186" s="43" t="s">
        <v>80</v>
      </c>
      <c r="F186" s="97">
        <f>LARGE(G186:AG186,1)+LARGE(G186:AG186,2)+LARGE(G186:AG186,3)+LARGE(G186:AG186,4)+LARGE(G186:AG186,5)+LARGE(G186:AG186,6)</f>
        <v>0</v>
      </c>
      <c r="G186" s="99">
        <v>0</v>
      </c>
      <c r="H186" s="45">
        <v>0</v>
      </c>
      <c r="I186" s="49"/>
      <c r="J186" s="70">
        <v>0</v>
      </c>
      <c r="K186" s="71"/>
      <c r="L186" s="71"/>
      <c r="M186" s="70">
        <v>0</v>
      </c>
      <c r="N186" s="71">
        <v>0</v>
      </c>
      <c r="O186" s="71">
        <v>0</v>
      </c>
      <c r="P186" s="70">
        <v>0</v>
      </c>
      <c r="Q186" s="72"/>
      <c r="R186" s="52"/>
      <c r="S186" s="70">
        <v>0</v>
      </c>
      <c r="T186" s="71"/>
      <c r="U186" s="71"/>
      <c r="V186" s="70">
        <v>0</v>
      </c>
      <c r="W186" s="71">
        <v>0</v>
      </c>
      <c r="X186" s="71"/>
      <c r="Y186" s="70">
        <v>0</v>
      </c>
      <c r="Z186" s="71">
        <v>0</v>
      </c>
      <c r="AA186" s="71">
        <v>0</v>
      </c>
      <c r="AB186" s="70">
        <v>0</v>
      </c>
      <c r="AC186" s="71"/>
      <c r="AD186" s="71"/>
      <c r="AE186" s="70">
        <v>0</v>
      </c>
      <c r="AF186" s="71"/>
      <c r="AG186" s="73"/>
      <c r="AH186" s="32"/>
      <c r="AI186" s="62"/>
      <c r="AJ186" s="62"/>
      <c r="AK186" s="62"/>
      <c r="AL186" s="62"/>
      <c r="AM186" s="62"/>
      <c r="AN186" s="62"/>
      <c r="AO186" s="62"/>
      <c r="AP186" s="62"/>
      <c r="AQ186" s="62"/>
    </row>
    <row r="187" spans="1:43" s="27" customFormat="1" ht="12.75" x14ac:dyDescent="0.2">
      <c r="A187" s="48">
        <f>RANK(F187,F$10:F$251)</f>
        <v>172</v>
      </c>
      <c r="B187" s="78" t="s">
        <v>101</v>
      </c>
      <c r="C187" s="39" t="s">
        <v>54</v>
      </c>
      <c r="D187" s="39" t="s">
        <v>74</v>
      </c>
      <c r="E187" s="43" t="s">
        <v>80</v>
      </c>
      <c r="F187" s="97">
        <f>LARGE(G187:AG187,1)+LARGE(G187:AG187,2)+LARGE(G187:AG187,3)+LARGE(G187:AG187,4)+LARGE(G187:AG187,5)+LARGE(G187:AG187,6)</f>
        <v>0</v>
      </c>
      <c r="G187" s="99">
        <v>0</v>
      </c>
      <c r="H187" s="45">
        <v>0</v>
      </c>
      <c r="I187" s="49"/>
      <c r="J187" s="70">
        <v>0</v>
      </c>
      <c r="K187" s="71"/>
      <c r="L187" s="71"/>
      <c r="M187" s="70">
        <v>0</v>
      </c>
      <c r="N187" s="72">
        <v>0</v>
      </c>
      <c r="O187" s="52">
        <v>0</v>
      </c>
      <c r="P187" s="70">
        <v>0</v>
      </c>
      <c r="Q187" s="71"/>
      <c r="R187" s="52"/>
      <c r="S187" s="70">
        <v>0</v>
      </c>
      <c r="T187" s="71"/>
      <c r="U187" s="71"/>
      <c r="V187" s="70">
        <v>0</v>
      </c>
      <c r="W187" s="71">
        <v>0</v>
      </c>
      <c r="X187" s="71"/>
      <c r="Y187" s="70">
        <v>0</v>
      </c>
      <c r="Z187" s="71">
        <v>0</v>
      </c>
      <c r="AA187" s="52">
        <v>0</v>
      </c>
      <c r="AB187" s="70">
        <v>0</v>
      </c>
      <c r="AC187" s="71"/>
      <c r="AD187" s="71"/>
      <c r="AE187" s="70">
        <v>0</v>
      </c>
      <c r="AF187" s="71"/>
      <c r="AG187" s="73"/>
      <c r="AH187" s="32"/>
      <c r="AI187" s="62"/>
      <c r="AJ187" s="62"/>
      <c r="AK187" s="62"/>
      <c r="AL187" s="62"/>
      <c r="AM187" s="62"/>
      <c r="AN187" s="62"/>
      <c r="AO187" s="62"/>
      <c r="AP187" s="62"/>
      <c r="AQ187" s="62"/>
    </row>
    <row r="188" spans="1:43" s="27" customFormat="1" ht="12.75" x14ac:dyDescent="0.2">
      <c r="A188" s="48">
        <f>RANK(F188,F$10:F$251)</f>
        <v>172</v>
      </c>
      <c r="B188" s="78" t="s">
        <v>101</v>
      </c>
      <c r="C188" s="39" t="s">
        <v>143</v>
      </c>
      <c r="D188" s="39" t="s">
        <v>74</v>
      </c>
      <c r="E188" s="43" t="s">
        <v>80</v>
      </c>
      <c r="F188" s="97">
        <f>LARGE(G188:AG188,1)+LARGE(G188:AG188,2)+LARGE(G188:AG188,3)+LARGE(G188:AG188,4)+LARGE(G188:AG188,5)+LARGE(G188:AG188,6)</f>
        <v>0</v>
      </c>
      <c r="G188" s="99">
        <v>0</v>
      </c>
      <c r="H188" s="45">
        <v>0</v>
      </c>
      <c r="I188" s="49"/>
      <c r="J188" s="70">
        <v>0</v>
      </c>
      <c r="K188" s="71"/>
      <c r="L188" s="71"/>
      <c r="M188" s="70">
        <v>0</v>
      </c>
      <c r="N188" s="72">
        <v>0</v>
      </c>
      <c r="O188" s="52">
        <v>0</v>
      </c>
      <c r="P188" s="70">
        <v>0</v>
      </c>
      <c r="Q188" s="72"/>
      <c r="R188" s="52"/>
      <c r="S188" s="70">
        <v>0</v>
      </c>
      <c r="T188" s="71"/>
      <c r="U188" s="71"/>
      <c r="V188" s="70">
        <v>0</v>
      </c>
      <c r="W188" s="71">
        <v>0</v>
      </c>
      <c r="X188" s="52"/>
      <c r="Y188" s="70">
        <v>0</v>
      </c>
      <c r="Z188" s="71">
        <v>0</v>
      </c>
      <c r="AA188" s="52">
        <v>0</v>
      </c>
      <c r="AB188" s="70">
        <v>0</v>
      </c>
      <c r="AC188" s="71"/>
      <c r="AD188" s="52"/>
      <c r="AE188" s="70">
        <v>0</v>
      </c>
      <c r="AF188" s="71"/>
      <c r="AG188" s="53"/>
      <c r="AH188" s="32"/>
      <c r="AI188" s="62"/>
      <c r="AJ188" s="62"/>
      <c r="AK188" s="62"/>
      <c r="AL188" s="62"/>
      <c r="AM188" s="62"/>
      <c r="AN188" s="62"/>
      <c r="AO188" s="62"/>
      <c r="AP188" s="62"/>
      <c r="AQ188" s="62"/>
    </row>
    <row r="189" spans="1:43" s="27" customFormat="1" ht="12.75" x14ac:dyDescent="0.2">
      <c r="A189" s="48">
        <f>RANK(F189,F$10:F$251)</f>
        <v>172</v>
      </c>
      <c r="B189" s="78" t="s">
        <v>101</v>
      </c>
      <c r="C189" s="39" t="s">
        <v>118</v>
      </c>
      <c r="D189" s="39" t="s">
        <v>76</v>
      </c>
      <c r="E189" s="43" t="s">
        <v>128</v>
      </c>
      <c r="F189" s="97">
        <f>LARGE(G189:AG189,1)+LARGE(G189:AG189,2)+LARGE(G189:AG189,3)+LARGE(G189:AG189,4)+LARGE(G189:AG189,5)+LARGE(G189:AG189,6)</f>
        <v>0</v>
      </c>
      <c r="G189" s="99">
        <v>0</v>
      </c>
      <c r="H189" s="45">
        <v>0</v>
      </c>
      <c r="I189" s="49"/>
      <c r="J189" s="70">
        <v>0</v>
      </c>
      <c r="K189" s="71"/>
      <c r="L189" s="71"/>
      <c r="M189" s="70">
        <v>0</v>
      </c>
      <c r="N189" s="71">
        <v>0</v>
      </c>
      <c r="O189" s="71">
        <v>0</v>
      </c>
      <c r="P189" s="70">
        <v>0</v>
      </c>
      <c r="Q189" s="72"/>
      <c r="R189" s="52"/>
      <c r="S189" s="70">
        <v>0</v>
      </c>
      <c r="T189" s="71"/>
      <c r="U189" s="71"/>
      <c r="V189" s="70">
        <v>0</v>
      </c>
      <c r="W189" s="71">
        <v>0</v>
      </c>
      <c r="X189" s="71"/>
      <c r="Y189" s="70">
        <v>0</v>
      </c>
      <c r="Z189" s="71">
        <v>0</v>
      </c>
      <c r="AA189" s="71">
        <v>0</v>
      </c>
      <c r="AB189" s="70">
        <v>0</v>
      </c>
      <c r="AC189" s="71"/>
      <c r="AD189" s="52"/>
      <c r="AE189" s="70">
        <v>0</v>
      </c>
      <c r="AF189" s="71"/>
      <c r="AG189" s="53"/>
      <c r="AH189" s="32"/>
      <c r="AI189" s="62"/>
      <c r="AJ189" s="62"/>
      <c r="AK189" s="62"/>
      <c r="AL189" s="62"/>
      <c r="AM189" s="62"/>
      <c r="AN189" s="62"/>
      <c r="AO189" s="62"/>
      <c r="AP189" s="62"/>
      <c r="AQ189" s="62"/>
    </row>
    <row r="190" spans="1:43" s="27" customFormat="1" ht="12.75" x14ac:dyDescent="0.2">
      <c r="A190" s="48">
        <f>RANK(F190,F$10:F$251)</f>
        <v>172</v>
      </c>
      <c r="B190" s="78" t="s">
        <v>101</v>
      </c>
      <c r="C190" s="39" t="s">
        <v>123</v>
      </c>
      <c r="D190" s="39"/>
      <c r="E190" s="43" t="s">
        <v>128</v>
      </c>
      <c r="F190" s="97">
        <f>LARGE(G190:AG190,1)+LARGE(G190:AG190,2)+LARGE(G190:AG190,3)+LARGE(G190:AG190,4)+LARGE(G190:AG190,5)+LARGE(G190:AG190,6)</f>
        <v>0</v>
      </c>
      <c r="G190" s="99">
        <v>0</v>
      </c>
      <c r="H190" s="45">
        <v>0</v>
      </c>
      <c r="I190" s="49"/>
      <c r="J190" s="70">
        <v>0</v>
      </c>
      <c r="K190" s="71"/>
      <c r="L190" s="71"/>
      <c r="M190" s="70">
        <v>0</v>
      </c>
      <c r="N190" s="72">
        <v>0</v>
      </c>
      <c r="O190" s="52">
        <v>0</v>
      </c>
      <c r="P190" s="70">
        <v>0</v>
      </c>
      <c r="Q190" s="72"/>
      <c r="R190" s="52"/>
      <c r="S190" s="70">
        <v>0</v>
      </c>
      <c r="T190" s="71"/>
      <c r="U190" s="71"/>
      <c r="V190" s="70">
        <v>0</v>
      </c>
      <c r="W190" s="71">
        <v>0</v>
      </c>
      <c r="X190" s="71"/>
      <c r="Y190" s="70">
        <v>0</v>
      </c>
      <c r="Z190" s="71">
        <v>0</v>
      </c>
      <c r="AA190" s="52">
        <v>0</v>
      </c>
      <c r="AB190" s="70">
        <v>0</v>
      </c>
      <c r="AC190" s="71"/>
      <c r="AD190" s="71"/>
      <c r="AE190" s="70">
        <v>0</v>
      </c>
      <c r="AF190" s="71"/>
      <c r="AG190" s="73"/>
      <c r="AH190" s="32"/>
      <c r="AI190" s="62"/>
      <c r="AJ190" s="62"/>
      <c r="AK190" s="62"/>
      <c r="AL190" s="62"/>
      <c r="AM190" s="62"/>
      <c r="AN190" s="62"/>
      <c r="AO190" s="62"/>
      <c r="AP190" s="62"/>
      <c r="AQ190" s="62"/>
    </row>
    <row r="191" spans="1:43" s="27" customFormat="1" ht="12.75" x14ac:dyDescent="0.2">
      <c r="A191" s="48">
        <f>RANK(F191,F$10:F$251)</f>
        <v>172</v>
      </c>
      <c r="B191" s="78" t="s">
        <v>101</v>
      </c>
      <c r="C191" s="39" t="s">
        <v>119</v>
      </c>
      <c r="D191" s="39" t="s">
        <v>76</v>
      </c>
      <c r="E191" s="43" t="s">
        <v>128</v>
      </c>
      <c r="F191" s="97">
        <f>LARGE(G191:AG191,1)+LARGE(G191:AG191,2)+LARGE(G191:AG191,3)+LARGE(G191:AG191,4)+LARGE(G191:AG191,5)+LARGE(G191:AG191,6)</f>
        <v>0</v>
      </c>
      <c r="G191" s="99">
        <v>0</v>
      </c>
      <c r="H191" s="45">
        <v>0</v>
      </c>
      <c r="I191" s="49"/>
      <c r="J191" s="70">
        <v>0</v>
      </c>
      <c r="K191" s="71"/>
      <c r="L191" s="71"/>
      <c r="M191" s="70">
        <v>0</v>
      </c>
      <c r="N191" s="72">
        <v>0</v>
      </c>
      <c r="O191" s="52">
        <v>0</v>
      </c>
      <c r="P191" s="70">
        <v>0</v>
      </c>
      <c r="Q191" s="72"/>
      <c r="R191" s="52"/>
      <c r="S191" s="70">
        <v>0</v>
      </c>
      <c r="T191" s="71"/>
      <c r="U191" s="71"/>
      <c r="V191" s="70">
        <v>0</v>
      </c>
      <c r="W191" s="71">
        <v>0</v>
      </c>
      <c r="X191" s="71"/>
      <c r="Y191" s="70">
        <v>0</v>
      </c>
      <c r="Z191" s="71">
        <v>0</v>
      </c>
      <c r="AA191" s="52">
        <v>0</v>
      </c>
      <c r="AB191" s="70">
        <v>0</v>
      </c>
      <c r="AC191" s="71"/>
      <c r="AD191" s="52"/>
      <c r="AE191" s="70">
        <v>0</v>
      </c>
      <c r="AF191" s="71"/>
      <c r="AG191" s="53"/>
      <c r="AH191" s="32"/>
      <c r="AI191" s="62"/>
      <c r="AJ191" s="62"/>
      <c r="AK191" s="62"/>
      <c r="AL191" s="62"/>
      <c r="AM191" s="62"/>
      <c r="AN191" s="62"/>
      <c r="AO191" s="62"/>
      <c r="AP191" s="62"/>
      <c r="AQ191" s="62"/>
    </row>
    <row r="192" spans="1:43" s="27" customFormat="1" ht="13.5" customHeight="1" x14ac:dyDescent="0.2">
      <c r="A192" s="48">
        <f>RANK(F192,F$10:F$251)</f>
        <v>172</v>
      </c>
      <c r="B192" s="78" t="s">
        <v>101</v>
      </c>
      <c r="C192" s="39" t="s">
        <v>192</v>
      </c>
      <c r="D192" s="39" t="s">
        <v>73</v>
      </c>
      <c r="E192" s="43" t="s">
        <v>80</v>
      </c>
      <c r="F192" s="97">
        <f>LARGE(G192:AG192,1)+LARGE(G192:AG192,2)+LARGE(G192:AG192,3)+LARGE(G192:AG192,4)+LARGE(G192:AG192,5)+LARGE(G192:AG192,6)</f>
        <v>0</v>
      </c>
      <c r="G192" s="99">
        <v>0</v>
      </c>
      <c r="H192" s="45">
        <v>0</v>
      </c>
      <c r="I192" s="49"/>
      <c r="J192" s="70">
        <v>0</v>
      </c>
      <c r="K192" s="71"/>
      <c r="L192" s="71"/>
      <c r="M192" s="70">
        <v>0</v>
      </c>
      <c r="N192" s="71">
        <v>0</v>
      </c>
      <c r="O192" s="71">
        <v>0</v>
      </c>
      <c r="P192" s="70">
        <v>0</v>
      </c>
      <c r="Q192" s="72"/>
      <c r="R192" s="52"/>
      <c r="S192" s="70">
        <v>0</v>
      </c>
      <c r="T192" s="71"/>
      <c r="U192" s="52"/>
      <c r="V192" s="70">
        <v>0</v>
      </c>
      <c r="W192" s="71">
        <v>0</v>
      </c>
      <c r="X192" s="52"/>
      <c r="Y192" s="70">
        <v>0</v>
      </c>
      <c r="Z192" s="71">
        <v>0</v>
      </c>
      <c r="AA192" s="71">
        <v>0</v>
      </c>
      <c r="AB192" s="70">
        <v>0</v>
      </c>
      <c r="AC192" s="71"/>
      <c r="AD192" s="52"/>
      <c r="AE192" s="70">
        <v>0</v>
      </c>
      <c r="AF192" s="71"/>
      <c r="AG192" s="73"/>
      <c r="AH192" s="32"/>
      <c r="AI192" s="62"/>
      <c r="AJ192" s="62"/>
      <c r="AK192" s="62"/>
      <c r="AL192" s="62"/>
      <c r="AM192" s="62"/>
      <c r="AN192" s="62"/>
      <c r="AO192" s="62"/>
      <c r="AP192" s="62"/>
      <c r="AQ192" s="62"/>
    </row>
    <row r="193" spans="1:43" s="27" customFormat="1" ht="13.5" customHeight="1" x14ac:dyDescent="0.2">
      <c r="A193" s="48">
        <f>RANK(F193,F$10:F$251)</f>
        <v>172</v>
      </c>
      <c r="B193" s="78" t="s">
        <v>101</v>
      </c>
      <c r="C193" s="39" t="s">
        <v>169</v>
      </c>
      <c r="D193" s="39" t="s">
        <v>75</v>
      </c>
      <c r="E193" s="43" t="s">
        <v>80</v>
      </c>
      <c r="F193" s="97">
        <f>LARGE(G193:AG193,1)+LARGE(G193:AG193,2)+LARGE(G193:AG193,3)+LARGE(G193:AG193,4)+LARGE(G193:AG193,5)+LARGE(G193:AG193,6)</f>
        <v>0</v>
      </c>
      <c r="G193" s="99">
        <v>0</v>
      </c>
      <c r="H193" s="45">
        <v>0</v>
      </c>
      <c r="I193" s="49"/>
      <c r="J193" s="70">
        <v>0</v>
      </c>
      <c r="K193" s="71"/>
      <c r="L193" s="71"/>
      <c r="M193" s="70">
        <v>0</v>
      </c>
      <c r="N193" s="71">
        <v>0</v>
      </c>
      <c r="O193" s="71">
        <v>0</v>
      </c>
      <c r="P193" s="70">
        <v>0</v>
      </c>
      <c r="Q193" s="72"/>
      <c r="R193" s="52"/>
      <c r="S193" s="70">
        <v>0</v>
      </c>
      <c r="T193" s="71"/>
      <c r="U193" s="71"/>
      <c r="V193" s="70">
        <v>0</v>
      </c>
      <c r="W193" s="71">
        <v>0</v>
      </c>
      <c r="X193" s="52"/>
      <c r="Y193" s="70">
        <v>0</v>
      </c>
      <c r="Z193" s="71">
        <v>0</v>
      </c>
      <c r="AA193" s="71">
        <v>0</v>
      </c>
      <c r="AB193" s="70">
        <v>0</v>
      </c>
      <c r="AC193" s="71"/>
      <c r="AD193" s="52"/>
      <c r="AE193" s="70">
        <v>0</v>
      </c>
      <c r="AF193" s="71"/>
      <c r="AG193" s="53"/>
      <c r="AH193" s="32"/>
      <c r="AI193" s="62"/>
      <c r="AJ193" s="62"/>
      <c r="AK193" s="62"/>
      <c r="AL193" s="62"/>
      <c r="AM193" s="62"/>
      <c r="AN193" s="62"/>
      <c r="AO193" s="62"/>
      <c r="AP193" s="62"/>
      <c r="AQ193" s="62"/>
    </row>
    <row r="194" spans="1:43" s="27" customFormat="1" ht="13.5" customHeight="1" x14ac:dyDescent="0.2">
      <c r="A194" s="48">
        <f>RANK(F194,F$10:F$251)</f>
        <v>172</v>
      </c>
      <c r="B194" s="78" t="s">
        <v>101</v>
      </c>
      <c r="C194" s="39" t="s">
        <v>56</v>
      </c>
      <c r="D194" s="39" t="s">
        <v>73</v>
      </c>
      <c r="E194" s="43" t="s">
        <v>80</v>
      </c>
      <c r="F194" s="97">
        <f>LARGE(G194:AG194,1)+LARGE(G194:AG194,2)+LARGE(G194:AG194,3)+LARGE(G194:AG194,4)+LARGE(G194:AG194,5)+LARGE(G194:AG194,6)</f>
        <v>0</v>
      </c>
      <c r="G194" s="99">
        <v>0</v>
      </c>
      <c r="H194" s="45">
        <v>0</v>
      </c>
      <c r="I194" s="49"/>
      <c r="J194" s="70">
        <v>0</v>
      </c>
      <c r="K194" s="71"/>
      <c r="L194" s="71"/>
      <c r="M194" s="70">
        <v>0</v>
      </c>
      <c r="N194" s="72">
        <v>0</v>
      </c>
      <c r="O194" s="52">
        <v>0</v>
      </c>
      <c r="P194" s="70">
        <v>0</v>
      </c>
      <c r="Q194" s="72"/>
      <c r="R194" s="52"/>
      <c r="S194" s="70">
        <v>0</v>
      </c>
      <c r="T194" s="71"/>
      <c r="U194" s="71"/>
      <c r="V194" s="70">
        <v>0</v>
      </c>
      <c r="W194" s="71">
        <v>0</v>
      </c>
      <c r="X194" s="71"/>
      <c r="Y194" s="70">
        <v>0</v>
      </c>
      <c r="Z194" s="71">
        <v>0</v>
      </c>
      <c r="AA194" s="52">
        <v>0</v>
      </c>
      <c r="AB194" s="70">
        <v>0</v>
      </c>
      <c r="AC194" s="71"/>
      <c r="AD194" s="52"/>
      <c r="AE194" s="70">
        <v>0</v>
      </c>
      <c r="AF194" s="71"/>
      <c r="AG194" s="53"/>
      <c r="AH194" s="32"/>
      <c r="AI194" s="62"/>
      <c r="AJ194" s="62"/>
      <c r="AK194" s="62"/>
      <c r="AL194" s="62"/>
      <c r="AM194" s="62"/>
      <c r="AN194" s="62"/>
      <c r="AO194" s="62"/>
      <c r="AP194" s="62"/>
      <c r="AQ194" s="62"/>
    </row>
    <row r="195" spans="1:43" s="27" customFormat="1" ht="13.5" customHeight="1" x14ac:dyDescent="0.2">
      <c r="A195" s="48">
        <f>RANK(F195,F$10:F$251)</f>
        <v>172</v>
      </c>
      <c r="B195" s="78" t="s">
        <v>101</v>
      </c>
      <c r="C195" s="39" t="s">
        <v>150</v>
      </c>
      <c r="D195" s="39"/>
      <c r="E195" s="43" t="s">
        <v>80</v>
      </c>
      <c r="F195" s="97">
        <f>LARGE(G195:AG195,1)+LARGE(G195:AG195,2)+LARGE(G195:AG195,3)+LARGE(G195:AG195,4)+LARGE(G195:AG195,5)+LARGE(G195:AG195,6)</f>
        <v>0</v>
      </c>
      <c r="G195" s="99">
        <v>0</v>
      </c>
      <c r="H195" s="45">
        <v>0</v>
      </c>
      <c r="I195" s="49"/>
      <c r="J195" s="70">
        <v>0</v>
      </c>
      <c r="K195" s="71"/>
      <c r="L195" s="71"/>
      <c r="M195" s="70">
        <v>0</v>
      </c>
      <c r="N195" s="71">
        <v>0</v>
      </c>
      <c r="O195" s="71">
        <v>0</v>
      </c>
      <c r="P195" s="70">
        <v>0</v>
      </c>
      <c r="Q195" s="72"/>
      <c r="R195" s="52"/>
      <c r="S195" s="70">
        <v>0</v>
      </c>
      <c r="T195" s="71"/>
      <c r="U195" s="71"/>
      <c r="V195" s="70">
        <v>0</v>
      </c>
      <c r="W195" s="71">
        <v>0</v>
      </c>
      <c r="X195" s="52"/>
      <c r="Y195" s="70">
        <v>0</v>
      </c>
      <c r="Z195" s="71">
        <v>0</v>
      </c>
      <c r="AA195" s="71">
        <v>0</v>
      </c>
      <c r="AB195" s="70">
        <v>0</v>
      </c>
      <c r="AC195" s="71"/>
      <c r="AD195" s="52"/>
      <c r="AE195" s="70">
        <v>0</v>
      </c>
      <c r="AF195" s="71"/>
      <c r="AG195" s="53"/>
      <c r="AH195" s="32"/>
      <c r="AI195" s="62"/>
      <c r="AJ195" s="62"/>
      <c r="AK195" s="62"/>
      <c r="AL195" s="62"/>
      <c r="AM195" s="62"/>
      <c r="AN195" s="62"/>
      <c r="AO195" s="62"/>
      <c r="AP195" s="62"/>
      <c r="AQ195" s="62"/>
    </row>
  </sheetData>
  <autoFilter ref="A9:AG192">
    <sortState ref="A10:AG195">
      <sortCondition descending="1" ref="F9:F192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2"/>
  <sheetViews>
    <sheetView zoomScaleNormal="100" workbookViewId="0">
      <selection activeCell="C68" sqref="C68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87" t="s">
        <v>197</v>
      </c>
      <c r="B2" s="20"/>
      <c r="C2" s="16"/>
      <c r="D2" s="21"/>
      <c r="E2" s="21"/>
      <c r="F2" s="21"/>
      <c r="G2" s="21"/>
    </row>
    <row r="3" spans="1:7" ht="15.75" thickBot="1" x14ac:dyDescent="0.3">
      <c r="A3" s="65" t="str">
        <f>'Vyrai 2017 detali išklotinė'!A3</f>
        <v>Atnaujinta: 2017.08.28</v>
      </c>
      <c r="B3" s="65"/>
      <c r="C3" s="24"/>
      <c r="D3" s="24"/>
      <c r="E3" s="24"/>
      <c r="F3" s="24"/>
      <c r="G3" s="24"/>
    </row>
    <row r="4" spans="1:7" s="1" customFormat="1" ht="11.25" x14ac:dyDescent="0.2">
      <c r="A4" s="55" t="s">
        <v>2</v>
      </c>
      <c r="B4" s="112" t="s">
        <v>278</v>
      </c>
      <c r="C4" s="3"/>
      <c r="D4" s="40"/>
      <c r="E4" s="3"/>
      <c r="F4" s="55" t="s">
        <v>90</v>
      </c>
      <c r="G4" s="58" t="s">
        <v>93</v>
      </c>
    </row>
    <row r="5" spans="1:7" s="1" customFormat="1" ht="11.25" x14ac:dyDescent="0.2">
      <c r="A5" s="30" t="s">
        <v>11</v>
      </c>
      <c r="B5" s="76" t="s">
        <v>279</v>
      </c>
      <c r="C5" s="8"/>
      <c r="D5" s="28"/>
      <c r="E5" s="42"/>
      <c r="F5" s="30" t="s">
        <v>91</v>
      </c>
      <c r="G5" s="59" t="s">
        <v>7</v>
      </c>
    </row>
    <row r="6" spans="1:7" s="1" customFormat="1" ht="11.25" x14ac:dyDescent="0.2">
      <c r="A6" s="30" t="s">
        <v>12</v>
      </c>
      <c r="B6" s="76" t="s">
        <v>280</v>
      </c>
      <c r="C6" s="30" t="s">
        <v>97</v>
      </c>
      <c r="D6" s="41" t="s">
        <v>3</v>
      </c>
      <c r="E6" s="8" t="s">
        <v>79</v>
      </c>
      <c r="F6" s="30" t="s">
        <v>92</v>
      </c>
      <c r="G6" s="59" t="s">
        <v>94</v>
      </c>
    </row>
    <row r="7" spans="1:7" s="1" customFormat="1" ht="11.25" x14ac:dyDescent="0.2">
      <c r="A7" s="30" t="s">
        <v>1</v>
      </c>
      <c r="B7" s="76" t="s">
        <v>281</v>
      </c>
      <c r="C7" s="12"/>
      <c r="D7" s="41" t="s">
        <v>4</v>
      </c>
      <c r="E7" s="8"/>
      <c r="F7" s="30" t="s">
        <v>5</v>
      </c>
      <c r="G7" s="59" t="s">
        <v>96</v>
      </c>
    </row>
    <row r="8" spans="1:7" s="1" customFormat="1" ht="11.25" x14ac:dyDescent="0.2">
      <c r="A8" s="30"/>
      <c r="B8" s="75"/>
      <c r="C8" s="8"/>
      <c r="D8" s="28"/>
      <c r="E8" s="42"/>
      <c r="F8" s="30" t="s">
        <v>7</v>
      </c>
      <c r="G8" s="59" t="s">
        <v>95</v>
      </c>
    </row>
    <row r="9" spans="1:7" s="1" customFormat="1" ht="12" thickBot="1" x14ac:dyDescent="0.25">
      <c r="A9" s="82"/>
      <c r="B9" s="77"/>
      <c r="C9" s="33"/>
      <c r="D9" s="34"/>
      <c r="E9" s="34"/>
      <c r="F9" s="33"/>
      <c r="G9" s="80">
        <v>6</v>
      </c>
    </row>
    <row r="10" spans="1:7" s="27" customFormat="1" ht="12.75" x14ac:dyDescent="0.2">
      <c r="A10" s="114">
        <f>'Vyrai 2017 detali išklotinė'!A10</f>
        <v>1</v>
      </c>
      <c r="B10" s="89">
        <f>'Vyrai 2017 detali išklotinė'!B10</f>
        <v>6</v>
      </c>
      <c r="C10" s="88" t="str">
        <f>'Vyrai 2017 detali išklotinė'!C10</f>
        <v>BUDRIKIS, Juozapas</v>
      </c>
      <c r="D10" s="88" t="str">
        <f>'Vyrai 2017 detali išklotinė'!D10</f>
        <v>Capitals Golf Club</v>
      </c>
      <c r="E10" s="90" t="str">
        <f>'Vyrai 2017 detali išklotinė'!E10</f>
        <v>LTU</v>
      </c>
      <c r="F10" s="91">
        <f>'Vyrai 2017 detali išklotinė'!F10</f>
        <v>3210</v>
      </c>
      <c r="G10" s="92">
        <f>'Vyrai 2017 detali išklotinė'!G10</f>
        <v>535</v>
      </c>
    </row>
    <row r="11" spans="1:7" s="27" customFormat="1" ht="12.75" x14ac:dyDescent="0.2">
      <c r="A11" s="114">
        <f>'Vyrai 2017 detali išklotinė'!A11</f>
        <v>2</v>
      </c>
      <c r="B11" s="89">
        <f>'Vyrai 2017 detali išklotinė'!B11</f>
        <v>7</v>
      </c>
      <c r="C11" s="88" t="str">
        <f>'Vyrai 2017 detali išklotinė'!C11</f>
        <v>MARKEVIČIUS, Gediminas</v>
      </c>
      <c r="D11" s="88" t="str">
        <f>'Vyrai 2017 detali išklotinė'!D11</f>
        <v>European Centre Golf Club</v>
      </c>
      <c r="E11" s="90" t="str">
        <f>'Vyrai 2017 detali išklotinė'!E11</f>
        <v>LTU</v>
      </c>
      <c r="F11" s="91">
        <f>'Vyrai 2017 detali išklotinė'!F11</f>
        <v>3190</v>
      </c>
      <c r="G11" s="92">
        <f>'Vyrai 2017 detali išklotinė'!G11</f>
        <v>531.66666666666663</v>
      </c>
    </row>
    <row r="12" spans="1:7" s="27" customFormat="1" ht="12.75" x14ac:dyDescent="0.2">
      <c r="A12" s="114">
        <f>'Vyrai 2017 detali išklotinė'!A12</f>
        <v>3</v>
      </c>
      <c r="B12" s="89">
        <f>'Vyrai 2017 detali išklotinė'!B12</f>
        <v>8</v>
      </c>
      <c r="C12" s="88" t="str">
        <f>'Vyrai 2017 detali išklotinė'!C12</f>
        <v>MOMKUS, Darius</v>
      </c>
      <c r="D12" s="88" t="str">
        <f>'Vyrai 2017 detali išklotinė'!D12</f>
        <v>The V Golf Club</v>
      </c>
      <c r="E12" s="90" t="str">
        <f>'Vyrai 2017 detali išklotinė'!E12</f>
        <v>LTU</v>
      </c>
      <c r="F12" s="91">
        <f>'Vyrai 2017 detali išklotinė'!F12</f>
        <v>2825</v>
      </c>
      <c r="G12" s="92">
        <f>'Vyrai 2017 detali išklotinė'!G12</f>
        <v>470.83333333333331</v>
      </c>
    </row>
    <row r="13" spans="1:7" s="27" customFormat="1" ht="12.75" x14ac:dyDescent="0.2">
      <c r="A13" s="114">
        <f>'Vyrai 2017 detali išklotinė'!A13</f>
        <v>4</v>
      </c>
      <c r="B13" s="89">
        <f>'Vyrai 2017 detali išklotinė'!B13</f>
        <v>6</v>
      </c>
      <c r="C13" s="88" t="str">
        <f>'Vyrai 2017 detali išklotinė'!C13</f>
        <v xml:space="preserve">VAIČIUS, Mindaugas </v>
      </c>
      <c r="D13" s="88" t="str">
        <f>'Vyrai 2017 detali išklotinė'!D13</f>
        <v>The V Golf Club</v>
      </c>
      <c r="E13" s="90" t="str">
        <f>'Vyrai 2017 detali išklotinė'!E13</f>
        <v>LTU</v>
      </c>
      <c r="F13" s="91">
        <f>'Vyrai 2017 detali išklotinė'!F13</f>
        <v>2000</v>
      </c>
      <c r="G13" s="92">
        <f>'Vyrai 2017 detali išklotinė'!G13</f>
        <v>333.33333333333331</v>
      </c>
    </row>
    <row r="14" spans="1:7" s="27" customFormat="1" ht="12.75" x14ac:dyDescent="0.2">
      <c r="A14" s="114">
        <f>'Vyrai 2017 detali išklotinė'!A14</f>
        <v>5</v>
      </c>
      <c r="B14" s="89">
        <f>'Vyrai 2017 detali išklotinė'!B14</f>
        <v>8</v>
      </c>
      <c r="C14" s="88" t="str">
        <f>'Vyrai 2017 detali išklotinė'!C14</f>
        <v xml:space="preserve">MARKEVIČIUS, Mindaugas </v>
      </c>
      <c r="D14" s="88" t="str">
        <f>'Vyrai 2017 detali išklotinė'!D14</f>
        <v>European Centre Golf Club</v>
      </c>
      <c r="E14" s="90" t="str">
        <f>'Vyrai 2017 detali išklotinė'!E14</f>
        <v>LTU</v>
      </c>
      <c r="F14" s="91">
        <f>'Vyrai 2017 detali išklotinė'!F14</f>
        <v>1970</v>
      </c>
      <c r="G14" s="92">
        <f>'Vyrai 2017 detali išklotinė'!G14</f>
        <v>328.33333333333331</v>
      </c>
    </row>
    <row r="15" spans="1:7" s="27" customFormat="1" ht="12.75" x14ac:dyDescent="0.2">
      <c r="A15" s="114">
        <f>'Vyrai 2017 detali išklotinė'!A15</f>
        <v>6</v>
      </c>
      <c r="B15" s="89">
        <f>'Vyrai 2017 detali išklotinė'!B15</f>
        <v>8</v>
      </c>
      <c r="C15" s="88" t="str">
        <f>'Vyrai 2017 detali išklotinė'!C15</f>
        <v>MACKELIS, Gediminas</v>
      </c>
      <c r="D15" s="88" t="str">
        <f>'Vyrai 2017 detali išklotinė'!D15</f>
        <v>European Centre Golf Club</v>
      </c>
      <c r="E15" s="90" t="str">
        <f>'Vyrai 2017 detali išklotinė'!E15</f>
        <v>LTU</v>
      </c>
      <c r="F15" s="91">
        <f>'Vyrai 2017 detali išklotinė'!F15</f>
        <v>1755</v>
      </c>
      <c r="G15" s="92">
        <f>'Vyrai 2017 detali išklotinė'!G15</f>
        <v>292.5</v>
      </c>
    </row>
    <row r="16" spans="1:7" s="27" customFormat="1" ht="12.75" x14ac:dyDescent="0.2">
      <c r="A16" s="114">
        <f>'Vyrai 2017 detali išklotinė'!A16</f>
        <v>7</v>
      </c>
      <c r="B16" s="89">
        <f>'Vyrai 2017 detali išklotinė'!B16</f>
        <v>5</v>
      </c>
      <c r="C16" s="88" t="str">
        <f>'Vyrai 2017 detali išklotinė'!C16</f>
        <v xml:space="preserve">NORGREN, Pierre </v>
      </c>
      <c r="D16" s="88" t="str">
        <f>'Vyrai 2017 detali išklotinė'!D16</f>
        <v>Capitals Golf Club</v>
      </c>
      <c r="E16" s="90" t="str">
        <f>'Vyrai 2017 detali išklotinė'!E16</f>
        <v>LTU</v>
      </c>
      <c r="F16" s="91">
        <f>'Vyrai 2017 detali išklotinė'!F16</f>
        <v>1540</v>
      </c>
      <c r="G16" s="92">
        <f>'Vyrai 2017 detali išklotinė'!G16</f>
        <v>256.66666666666669</v>
      </c>
    </row>
    <row r="17" spans="1:7" s="27" customFormat="1" ht="12.75" x14ac:dyDescent="0.2">
      <c r="A17" s="114">
        <f>'Vyrai 2017 detali išklotinė'!A17</f>
        <v>8</v>
      </c>
      <c r="B17" s="89">
        <f>'Vyrai 2017 detali išklotinė'!B17</f>
        <v>7</v>
      </c>
      <c r="C17" s="88" t="str">
        <f>'Vyrai 2017 detali išklotinė'!C17</f>
        <v xml:space="preserve">BALTRAMONAITIS, Paulius </v>
      </c>
      <c r="D17" s="88" t="str">
        <f>'Vyrai 2017 detali išklotinė'!D17</f>
        <v>The V Golf Club</v>
      </c>
      <c r="E17" s="90" t="str">
        <f>'Vyrai 2017 detali išklotinė'!E17</f>
        <v>LTU</v>
      </c>
      <c r="F17" s="91">
        <f>'Vyrai 2017 detali išklotinė'!F17</f>
        <v>1495</v>
      </c>
      <c r="G17" s="92">
        <f>'Vyrai 2017 detali išklotinė'!G17</f>
        <v>249.16666666666666</v>
      </c>
    </row>
    <row r="18" spans="1:7" s="27" customFormat="1" ht="12.75" x14ac:dyDescent="0.2">
      <c r="A18" s="114">
        <f>'Vyrai 2017 detali išklotinė'!A18</f>
        <v>9</v>
      </c>
      <c r="B18" s="89">
        <f>'Vyrai 2017 detali išklotinė'!B18</f>
        <v>8</v>
      </c>
      <c r="C18" s="88" t="str">
        <f>'Vyrai 2017 detali išklotinė'!C18</f>
        <v xml:space="preserve">PUODŽIUKYNAS, Donatas </v>
      </c>
      <c r="D18" s="88" t="str">
        <f>'Vyrai 2017 detali išklotinė'!D18</f>
        <v>Capitals Golf Club</v>
      </c>
      <c r="E18" s="90" t="str">
        <f>'Vyrai 2017 detali išklotinė'!E18</f>
        <v>LTU</v>
      </c>
      <c r="F18" s="91">
        <f>'Vyrai 2017 detali išklotinė'!F18</f>
        <v>1320</v>
      </c>
      <c r="G18" s="92">
        <f>'Vyrai 2017 detali išklotinė'!G18</f>
        <v>220</v>
      </c>
    </row>
    <row r="19" spans="1:7" s="27" customFormat="1" ht="12.75" x14ac:dyDescent="0.2">
      <c r="A19" s="114">
        <f>'Vyrai 2017 detali išklotinė'!A19</f>
        <v>10</v>
      </c>
      <c r="B19" s="89">
        <f>'Vyrai 2017 detali išklotinė'!B19</f>
        <v>8</v>
      </c>
      <c r="C19" s="88" t="str">
        <f>'Vyrai 2017 detali išklotinė'!C19</f>
        <v xml:space="preserve">BALTRAMONAITIS, Algimantas </v>
      </c>
      <c r="D19" s="88" t="str">
        <f>'Vyrai 2017 detali išklotinė'!D19</f>
        <v>Wolf Golf Club</v>
      </c>
      <c r="E19" s="90" t="str">
        <f>'Vyrai 2017 detali išklotinė'!E19</f>
        <v>LTU</v>
      </c>
      <c r="F19" s="91">
        <f>'Vyrai 2017 detali išklotinė'!F19</f>
        <v>1245</v>
      </c>
      <c r="G19" s="92">
        <f>'Vyrai 2017 detali išklotinė'!G19</f>
        <v>207.5</v>
      </c>
    </row>
    <row r="20" spans="1:7" s="27" customFormat="1" ht="12.75" x14ac:dyDescent="0.2">
      <c r="A20" s="114">
        <f>'Vyrai 2017 detali išklotinė'!A20</f>
        <v>11</v>
      </c>
      <c r="B20" s="89">
        <f>'Vyrai 2017 detali išklotinė'!B20</f>
        <v>5</v>
      </c>
      <c r="C20" s="88" t="str">
        <f>'Vyrai 2017 detali išklotinė'!C20</f>
        <v xml:space="preserve">BALČIŪNAS, Arnoldas </v>
      </c>
      <c r="D20" s="88" t="str">
        <f>'Vyrai 2017 detali išklotinė'!D20</f>
        <v>Capitals Golf Club</v>
      </c>
      <c r="E20" s="90" t="str">
        <f>'Vyrai 2017 detali išklotinė'!E20</f>
        <v>LTU</v>
      </c>
      <c r="F20" s="91">
        <f>'Vyrai 2017 detali išklotinė'!F20</f>
        <v>890</v>
      </c>
      <c r="G20" s="92">
        <f>'Vyrai 2017 detali išklotinė'!G20</f>
        <v>148.33333333333334</v>
      </c>
    </row>
    <row r="21" spans="1:7" s="27" customFormat="1" ht="12.75" x14ac:dyDescent="0.2">
      <c r="A21" s="114">
        <f>'Vyrai 2017 detali išklotinė'!A21</f>
        <v>12</v>
      </c>
      <c r="B21" s="89">
        <f>'Vyrai 2017 detali išklotinė'!B21</f>
        <v>7</v>
      </c>
      <c r="C21" s="88" t="str">
        <f>'Vyrai 2017 detali išklotinė'!C21</f>
        <v xml:space="preserve">BELOUSOVAS, Vilius </v>
      </c>
      <c r="D21" s="88" t="str">
        <f>'Vyrai 2017 detali išklotinė'!D21</f>
        <v>European Centre Golf Club</v>
      </c>
      <c r="E21" s="90" t="str">
        <f>'Vyrai 2017 detali išklotinė'!E21</f>
        <v>LTU</v>
      </c>
      <c r="F21" s="91">
        <f>'Vyrai 2017 detali išklotinė'!F21</f>
        <v>885</v>
      </c>
      <c r="G21" s="92">
        <f>'Vyrai 2017 detali išklotinė'!G21</f>
        <v>147.5</v>
      </c>
    </row>
    <row r="22" spans="1:7" s="27" customFormat="1" ht="12.75" x14ac:dyDescent="0.2">
      <c r="A22" s="114">
        <f>'Vyrai 2017 detali išklotinė'!A22</f>
        <v>13</v>
      </c>
      <c r="B22" s="89">
        <f>'Vyrai 2017 detali išklotinė'!B22</f>
        <v>5</v>
      </c>
      <c r="C22" s="88" t="str">
        <f>'Vyrai 2017 detali išklotinė'!C22</f>
        <v xml:space="preserve">POŠKUS, Robertas </v>
      </c>
      <c r="D22" s="88" t="str">
        <f>'Vyrai 2017 detali išklotinė'!D22</f>
        <v>Capitals Golf Club</v>
      </c>
      <c r="E22" s="90" t="str">
        <f>'Vyrai 2017 detali išklotinė'!E22</f>
        <v>LTU</v>
      </c>
      <c r="F22" s="91">
        <f>'Vyrai 2017 detali išklotinė'!F22</f>
        <v>878</v>
      </c>
      <c r="G22" s="92">
        <f>'Vyrai 2017 detali išklotinė'!G22</f>
        <v>146.33333333333334</v>
      </c>
    </row>
    <row r="23" spans="1:7" s="27" customFormat="1" ht="12.75" x14ac:dyDescent="0.2">
      <c r="A23" s="114">
        <f>'Vyrai 2017 detali išklotinė'!A23</f>
        <v>14</v>
      </c>
      <c r="B23" s="89">
        <f>'Vyrai 2017 detali išklotinė'!B23</f>
        <v>6</v>
      </c>
      <c r="C23" s="88" t="str">
        <f>'Vyrai 2017 detali išklotinė'!C23</f>
        <v>GAIDYS, Rolandas</v>
      </c>
      <c r="D23" s="88" t="str">
        <f>'Vyrai 2017 detali išklotinė'!D23</f>
        <v>GK Svingas</v>
      </c>
      <c r="E23" s="90" t="str">
        <f>'Vyrai 2017 detali išklotinė'!E23</f>
        <v>LTU</v>
      </c>
      <c r="F23" s="91">
        <f>'Vyrai 2017 detali išklotinė'!F23</f>
        <v>800</v>
      </c>
      <c r="G23" s="92">
        <f>'Vyrai 2017 detali išklotinė'!G23</f>
        <v>133.33333333333334</v>
      </c>
    </row>
    <row r="24" spans="1:7" s="27" customFormat="1" ht="12.75" x14ac:dyDescent="0.2">
      <c r="A24" s="114">
        <f>'Vyrai 2017 detali išklotinė'!A24</f>
        <v>15</v>
      </c>
      <c r="B24" s="89">
        <f>'Vyrai 2017 detali išklotinė'!B24</f>
        <v>5</v>
      </c>
      <c r="C24" s="88" t="str">
        <f>'Vyrai 2017 detali išklotinė'!C24</f>
        <v xml:space="preserve">LJUNGBERG, Mikael </v>
      </c>
      <c r="D24" s="88" t="str">
        <f>'Vyrai 2017 detali išklotinė'!D24</f>
        <v>Capitals Golf Club</v>
      </c>
      <c r="E24" s="90" t="str">
        <f>'Vyrai 2017 detali išklotinė'!E24</f>
        <v>LTU</v>
      </c>
      <c r="F24" s="91">
        <f>'Vyrai 2017 detali išklotinė'!F24</f>
        <v>680</v>
      </c>
      <c r="G24" s="92">
        <f>'Vyrai 2017 detali išklotinė'!G24</f>
        <v>113.33333333333333</v>
      </c>
    </row>
    <row r="25" spans="1:7" s="27" customFormat="1" ht="12.75" x14ac:dyDescent="0.2">
      <c r="A25" s="114">
        <f>'Vyrai 2017 detali išklotinė'!A25</f>
        <v>16</v>
      </c>
      <c r="B25" s="89">
        <f>'Vyrai 2017 detali išklotinė'!B25</f>
        <v>5</v>
      </c>
      <c r="C25" s="88" t="str">
        <f>'Vyrai 2017 detali išklotinė'!C25</f>
        <v>KATKEVIČIUS, Valdas</v>
      </c>
      <c r="D25" s="88" t="str">
        <f>'Vyrai 2017 detali išklotinė'!D25</f>
        <v>Wolf Golf Club</v>
      </c>
      <c r="E25" s="90" t="str">
        <f>'Vyrai 2017 detali išklotinė'!E25</f>
        <v>LTU</v>
      </c>
      <c r="F25" s="91">
        <f>'Vyrai 2017 detali išklotinė'!F25</f>
        <v>675</v>
      </c>
      <c r="G25" s="92">
        <f>'Vyrai 2017 detali išklotinė'!G25</f>
        <v>112.5</v>
      </c>
    </row>
    <row r="26" spans="1:7" s="27" customFormat="1" ht="12.75" x14ac:dyDescent="0.2">
      <c r="A26" s="114">
        <f>'Vyrai 2017 detali išklotinė'!A26</f>
        <v>17</v>
      </c>
      <c r="B26" s="89">
        <f>'Vyrai 2017 detali išklotinė'!B26</f>
        <v>7</v>
      </c>
      <c r="C26" s="88" t="str">
        <f>'Vyrai 2017 detali išklotinė'!C26</f>
        <v xml:space="preserve">BORISOV, Pavel </v>
      </c>
      <c r="D26" s="88" t="str">
        <f>'Vyrai 2017 detali išklotinė'!D26</f>
        <v>Capitals Golf Club</v>
      </c>
      <c r="E26" s="90" t="str">
        <f>'Vyrai 2017 detali išklotinė'!E26</f>
        <v>LTU</v>
      </c>
      <c r="F26" s="91">
        <f>'Vyrai 2017 detali išklotinė'!F26</f>
        <v>619</v>
      </c>
      <c r="G26" s="92">
        <f>'Vyrai 2017 detali išklotinė'!G26</f>
        <v>103.16666666666667</v>
      </c>
    </row>
    <row r="27" spans="1:7" s="27" customFormat="1" ht="12.75" x14ac:dyDescent="0.2">
      <c r="A27" s="114">
        <f>'Vyrai 2017 detali išklotinė'!A27</f>
        <v>18</v>
      </c>
      <c r="B27" s="89">
        <f>'Vyrai 2017 detali išklotinė'!B27</f>
        <v>1</v>
      </c>
      <c r="C27" s="88" t="str">
        <f>'Vyrai 2017 detali išklotinė'!C27</f>
        <v xml:space="preserve">PREIŠEGALAVIČIUS, Andrius </v>
      </c>
      <c r="D27" s="88" t="str">
        <f>'Vyrai 2017 detali išklotinė'!D27</f>
        <v>Capitals Golf Club</v>
      </c>
      <c r="E27" s="90" t="str">
        <f>'Vyrai 2017 detali išklotinė'!E27</f>
        <v>LTU</v>
      </c>
      <c r="F27" s="91">
        <f>'Vyrai 2017 detali išklotinė'!F27</f>
        <v>600</v>
      </c>
      <c r="G27" s="92">
        <f>'Vyrai 2017 detali išklotinė'!G27</f>
        <v>100</v>
      </c>
    </row>
    <row r="28" spans="1:7" s="27" customFormat="1" ht="12.75" x14ac:dyDescent="0.2">
      <c r="A28" s="114">
        <f>'Vyrai 2017 detali išklotinė'!A28</f>
        <v>19</v>
      </c>
      <c r="B28" s="89">
        <f>'Vyrai 2017 detali išklotinė'!B28</f>
        <v>6</v>
      </c>
      <c r="C28" s="88" t="str">
        <f>'Vyrai 2017 detali išklotinė'!C28</f>
        <v xml:space="preserve">PAULIKAS, Kazys </v>
      </c>
      <c r="D28" s="88" t="str">
        <f>'Vyrai 2017 detali išklotinė'!D28</f>
        <v>National Golf Resort</v>
      </c>
      <c r="E28" s="90" t="str">
        <f>'Vyrai 2017 detali išklotinė'!E28</f>
        <v>LTU</v>
      </c>
      <c r="F28" s="91">
        <f>'Vyrai 2017 detali išklotinė'!F28</f>
        <v>545</v>
      </c>
      <c r="G28" s="92">
        <f>'Vyrai 2017 detali išklotinė'!G28</f>
        <v>90.833333333333329</v>
      </c>
    </row>
    <row r="29" spans="1:7" s="27" customFormat="1" ht="12.75" x14ac:dyDescent="0.2">
      <c r="A29" s="114">
        <f>'Vyrai 2017 detali išklotinė'!A29</f>
        <v>20</v>
      </c>
      <c r="B29" s="89">
        <f>'Vyrai 2017 detali išklotinė'!B29</f>
        <v>2</v>
      </c>
      <c r="C29" s="88" t="str">
        <f>'Vyrai 2017 detali išklotinė'!C29</f>
        <v>BUTRIMAS, Edgaras</v>
      </c>
      <c r="D29" s="88" t="str">
        <f>'Vyrai 2017 detali išklotinė'!D29</f>
        <v>European Centre Golf Club</v>
      </c>
      <c r="E29" s="90" t="str">
        <f>'Vyrai 2017 detali išklotinė'!E29</f>
        <v>LTU</v>
      </c>
      <c r="F29" s="91">
        <f>'Vyrai 2017 detali išklotinė'!F29</f>
        <v>475</v>
      </c>
      <c r="G29" s="92">
        <f>'Vyrai 2017 detali išklotinė'!G29</f>
        <v>79.166666666666671</v>
      </c>
    </row>
    <row r="30" spans="1:7" s="27" customFormat="1" ht="12.75" x14ac:dyDescent="0.2">
      <c r="A30" s="114">
        <f>'Vyrai 2017 detali išklotinė'!A30</f>
        <v>21</v>
      </c>
      <c r="B30" s="89">
        <f>'Vyrai 2017 detali išklotinė'!B30</f>
        <v>3</v>
      </c>
      <c r="C30" s="88" t="str">
        <f>'Vyrai 2017 detali išklotinė'!C30</f>
        <v>GEDMINČIUS, Edmundas</v>
      </c>
      <c r="D30" s="88" t="str">
        <f>'Vyrai 2017 detali išklotinė'!D30</f>
        <v>National Golf Resort</v>
      </c>
      <c r="E30" s="90" t="str">
        <f>'Vyrai 2017 detali išklotinė'!E30</f>
        <v>LTU</v>
      </c>
      <c r="F30" s="91">
        <f>'Vyrai 2017 detali išklotinė'!F30</f>
        <v>400</v>
      </c>
      <c r="G30" s="92">
        <f>'Vyrai 2017 detali išklotinė'!G30</f>
        <v>66.666666666666671</v>
      </c>
    </row>
    <row r="31" spans="1:7" s="27" customFormat="1" ht="12.75" x14ac:dyDescent="0.2">
      <c r="A31" s="114">
        <f>'Vyrai 2017 detali išklotinė'!A31</f>
        <v>22</v>
      </c>
      <c r="B31" s="89">
        <f>'Vyrai 2017 detali išklotinė'!B31</f>
        <v>3</v>
      </c>
      <c r="C31" s="88" t="str">
        <f>'Vyrai 2017 detali išklotinė'!C31</f>
        <v>MACULEVIČIUS, Ričardas</v>
      </c>
      <c r="D31" s="88" t="str">
        <f>'Vyrai 2017 detali išklotinė'!D31</f>
        <v>European Centre Golf Club</v>
      </c>
      <c r="E31" s="90" t="str">
        <f>'Vyrai 2017 detali išklotinė'!E31</f>
        <v>LTU</v>
      </c>
      <c r="F31" s="91">
        <f>'Vyrai 2017 detali išklotinė'!F31</f>
        <v>375</v>
      </c>
      <c r="G31" s="92">
        <f>'Vyrai 2017 detali išklotinė'!G31</f>
        <v>62.5</v>
      </c>
    </row>
    <row r="32" spans="1:7" s="27" customFormat="1" ht="12.75" x14ac:dyDescent="0.2">
      <c r="A32" s="114">
        <f>'Vyrai 2017 detali išklotinė'!A32</f>
        <v>22</v>
      </c>
      <c r="B32" s="89">
        <f>'Vyrai 2017 detali išklotinė'!B32</f>
        <v>1</v>
      </c>
      <c r="C32" s="88" t="str">
        <f>'Vyrai 2017 detali išklotinė'!C32</f>
        <v>MARTYNOV, Michail</v>
      </c>
      <c r="D32" s="88">
        <f>'Vyrai 2017 detali išklotinė'!D32</f>
        <v>0</v>
      </c>
      <c r="E32" s="90" t="str">
        <f>'Vyrai 2017 detali išklotinė'!E32</f>
        <v>BLR</v>
      </c>
      <c r="F32" s="91">
        <f>'Vyrai 2017 detali išklotinė'!F32</f>
        <v>375</v>
      </c>
      <c r="G32" s="92">
        <f>'Vyrai 2017 detali išklotinė'!G32</f>
        <v>62.5</v>
      </c>
    </row>
    <row r="33" spans="1:7" s="27" customFormat="1" ht="12.75" x14ac:dyDescent="0.2">
      <c r="A33" s="114">
        <f>'Vyrai 2017 detali išklotinė'!A33</f>
        <v>24</v>
      </c>
      <c r="B33" s="89">
        <f>'Vyrai 2017 detali išklotinė'!B33</f>
        <v>7</v>
      </c>
      <c r="C33" s="88" t="str">
        <f>'Vyrai 2017 detali išklotinė'!C33</f>
        <v xml:space="preserve">TAMULIS, Jonas </v>
      </c>
      <c r="D33" s="88" t="str">
        <f>'Vyrai 2017 detali išklotinė'!D33</f>
        <v>The V Golf Club</v>
      </c>
      <c r="E33" s="90" t="str">
        <f>'Vyrai 2017 detali išklotinė'!E33</f>
        <v>LTU</v>
      </c>
      <c r="F33" s="91">
        <f>'Vyrai 2017 detali išklotinė'!F33</f>
        <v>346</v>
      </c>
      <c r="G33" s="92">
        <f>'Vyrai 2017 detali išklotinė'!G33</f>
        <v>57.666666666666664</v>
      </c>
    </row>
    <row r="34" spans="1:7" s="27" customFormat="1" ht="12.75" x14ac:dyDescent="0.2">
      <c r="A34" s="114">
        <f>'Vyrai 2017 detali išklotinė'!A34</f>
        <v>25</v>
      </c>
      <c r="B34" s="89">
        <f>'Vyrai 2017 detali išklotinė'!B34</f>
        <v>3</v>
      </c>
      <c r="C34" s="88" t="str">
        <f>'Vyrai 2017 detali išklotinė'!C34</f>
        <v>ALHIMOVICH, Igor</v>
      </c>
      <c r="D34" s="88" t="str">
        <f>'Vyrai 2017 detali išklotinė'!D34</f>
        <v>Non-affiliated</v>
      </c>
      <c r="E34" s="90" t="str">
        <f>'Vyrai 2017 detali išklotinė'!E34</f>
        <v>BLR</v>
      </c>
      <c r="F34" s="91">
        <f>'Vyrai 2017 detali išklotinė'!F34</f>
        <v>331</v>
      </c>
      <c r="G34" s="92">
        <f>'Vyrai 2017 detali išklotinė'!G34</f>
        <v>55.166666666666664</v>
      </c>
    </row>
    <row r="35" spans="1:7" s="27" customFormat="1" ht="12.75" x14ac:dyDescent="0.2">
      <c r="A35" s="114">
        <f>'Vyrai 2017 detali išklotinė'!A35</f>
        <v>26</v>
      </c>
      <c r="B35" s="89">
        <f>'Vyrai 2017 detali išklotinė'!B35</f>
        <v>6</v>
      </c>
      <c r="C35" s="88" t="str">
        <f>'Vyrai 2017 detali išklotinė'!C35</f>
        <v xml:space="preserve">VAISĖTA, Žilvinas  </v>
      </c>
      <c r="D35" s="88" t="str">
        <f>'Vyrai 2017 detali išklotinė'!D35</f>
        <v>The V Golf Club</v>
      </c>
      <c r="E35" s="90" t="str">
        <f>'Vyrai 2017 detali išklotinė'!E35</f>
        <v>LTU</v>
      </c>
      <c r="F35" s="91">
        <f>'Vyrai 2017 detali išklotinė'!F35</f>
        <v>319</v>
      </c>
      <c r="G35" s="92">
        <f>'Vyrai 2017 detali išklotinė'!G35</f>
        <v>53.166666666666664</v>
      </c>
    </row>
    <row r="36" spans="1:7" s="27" customFormat="1" ht="12.75" x14ac:dyDescent="0.2">
      <c r="A36" s="114">
        <f>'Vyrai 2017 detali išklotinė'!A36</f>
        <v>27</v>
      </c>
      <c r="B36" s="89">
        <f>'Vyrai 2017 detali išklotinė'!B36</f>
        <v>5</v>
      </c>
      <c r="C36" s="88" t="str">
        <f>'Vyrai 2017 detali išklotinė'!C36</f>
        <v xml:space="preserve">PAULIUKONIS, Donatas </v>
      </c>
      <c r="D36" s="88" t="s">
        <v>76</v>
      </c>
      <c r="E36" s="90" t="str">
        <f>'Vyrai 2017 detali išklotinė'!E36</f>
        <v>LTU</v>
      </c>
      <c r="F36" s="91">
        <f>'Vyrai 2017 detali išklotinė'!F36</f>
        <v>267</v>
      </c>
      <c r="G36" s="92">
        <f>'Vyrai 2017 detali išklotinė'!G36</f>
        <v>44.5</v>
      </c>
    </row>
    <row r="37" spans="1:7" s="27" customFormat="1" ht="12.75" x14ac:dyDescent="0.2">
      <c r="A37" s="114">
        <f>'Vyrai 2017 detali išklotinė'!A37</f>
        <v>28</v>
      </c>
      <c r="B37" s="89">
        <f>'Vyrai 2017 detali išklotinė'!B37</f>
        <v>8</v>
      </c>
      <c r="C37" s="88" t="str">
        <f>'Vyrai 2017 detali išklotinė'!C37</f>
        <v>ANTANAITIS, Edmundas</v>
      </c>
      <c r="D37" s="88" t="str">
        <f>'Vyrai 2017 detali išklotinė'!D37</f>
        <v>Wolf Golf Club</v>
      </c>
      <c r="E37" s="90" t="str">
        <f>'Vyrai 2017 detali išklotinė'!E37</f>
        <v>LTU</v>
      </c>
      <c r="F37" s="91">
        <f>'Vyrai 2017 detali išklotinė'!F37</f>
        <v>253</v>
      </c>
      <c r="G37" s="92">
        <f>'Vyrai 2017 detali išklotinė'!G37</f>
        <v>42.166666666666664</v>
      </c>
    </row>
    <row r="38" spans="1:7" s="27" customFormat="1" ht="12.75" x14ac:dyDescent="0.2">
      <c r="A38" s="114">
        <f>'Vyrai 2017 detali išklotinė'!A38</f>
        <v>29</v>
      </c>
      <c r="B38" s="89">
        <f>'Vyrai 2017 detali išklotinė'!B38</f>
        <v>6</v>
      </c>
      <c r="C38" s="88" t="str">
        <f>'Vyrai 2017 detali išklotinė'!C38</f>
        <v>KAZLAUSKAS, Gasparas</v>
      </c>
      <c r="D38" s="88" t="str">
        <f>'Vyrai 2017 detali išklotinė'!D38</f>
        <v>The V Golf Club</v>
      </c>
      <c r="E38" s="90" t="str">
        <f>'Vyrai 2017 detali išklotinė'!E38</f>
        <v>LTU</v>
      </c>
      <c r="F38" s="91">
        <f>'Vyrai 2017 detali išklotinė'!F38</f>
        <v>240</v>
      </c>
      <c r="G38" s="92">
        <f>'Vyrai 2017 detali išklotinė'!G38</f>
        <v>40</v>
      </c>
    </row>
    <row r="39" spans="1:7" s="27" customFormat="1" ht="12.75" x14ac:dyDescent="0.2">
      <c r="A39" s="114">
        <f>'Vyrai 2017 detali išklotinė'!A39</f>
        <v>30</v>
      </c>
      <c r="B39" s="89">
        <f>'Vyrai 2017 detali išklotinė'!B39</f>
        <v>5</v>
      </c>
      <c r="C39" s="88" t="str">
        <f>'Vyrai 2017 detali išklotinė'!C39</f>
        <v xml:space="preserve">BALKEVIČIUS, Algirdas </v>
      </c>
      <c r="D39" s="88" t="str">
        <f>'Vyrai 2017 detali išklotinė'!D39</f>
        <v>Capitals Golf Club</v>
      </c>
      <c r="E39" s="90" t="str">
        <f>'Vyrai 2017 detali išklotinė'!E39</f>
        <v>LTU</v>
      </c>
      <c r="F39" s="91">
        <f>'Vyrai 2017 detali išklotinė'!F39</f>
        <v>237</v>
      </c>
      <c r="G39" s="92">
        <f>'Vyrai 2017 detali išklotinė'!G39</f>
        <v>39.5</v>
      </c>
    </row>
    <row r="40" spans="1:7" s="27" customFormat="1" ht="12.75" x14ac:dyDescent="0.2">
      <c r="A40" s="114">
        <f>'Vyrai 2017 detali išklotinė'!A40</f>
        <v>31</v>
      </c>
      <c r="B40" s="89">
        <f>'Vyrai 2017 detali išklotinė'!B40</f>
        <v>4</v>
      </c>
      <c r="C40" s="88" t="str">
        <f>'Vyrai 2017 detali išklotinė'!C40</f>
        <v xml:space="preserve">PAJEDA, Linas </v>
      </c>
      <c r="D40" s="88" t="str">
        <f>'Vyrai 2017 detali išklotinė'!D40</f>
        <v>Capitals Golf Club</v>
      </c>
      <c r="E40" s="90" t="str">
        <f>'Vyrai 2017 detali išklotinė'!E40</f>
        <v>LTU</v>
      </c>
      <c r="F40" s="91">
        <f>'Vyrai 2017 detali išklotinė'!F40</f>
        <v>197</v>
      </c>
      <c r="G40" s="92">
        <f>'Vyrai 2017 detali išklotinė'!G40</f>
        <v>32.833333333333336</v>
      </c>
    </row>
    <row r="41" spans="1:7" s="27" customFormat="1" ht="12.75" x14ac:dyDescent="0.2">
      <c r="A41" s="114">
        <f>'Vyrai 2017 detali išklotinė'!A41</f>
        <v>32</v>
      </c>
      <c r="B41" s="89">
        <f>'Vyrai 2017 detali išklotinė'!B41</f>
        <v>6</v>
      </c>
      <c r="C41" s="88" t="str">
        <f>'Vyrai 2017 detali išklotinė'!C41</f>
        <v xml:space="preserve">DRAZDAUSKAS, Kęstutis </v>
      </c>
      <c r="D41" s="88" t="str">
        <f>'Vyrai 2017 detali išklotinė'!D41</f>
        <v>Capitals Golf Club</v>
      </c>
      <c r="E41" s="90" t="str">
        <f>'Vyrai 2017 detali išklotinė'!E41</f>
        <v>LTU</v>
      </c>
      <c r="F41" s="91">
        <f>'Vyrai 2017 detali išklotinė'!F41</f>
        <v>194</v>
      </c>
      <c r="G41" s="92">
        <f>'Vyrai 2017 detali išklotinė'!G41</f>
        <v>32.333333333333336</v>
      </c>
    </row>
    <row r="42" spans="1:7" s="27" customFormat="1" ht="12.75" x14ac:dyDescent="0.2">
      <c r="A42" s="114">
        <f>'Vyrai 2017 detali išklotinė'!A42</f>
        <v>33</v>
      </c>
      <c r="B42" s="89">
        <f>'Vyrai 2017 detali išklotinė'!B42</f>
        <v>2</v>
      </c>
      <c r="C42" s="88" t="str">
        <f>'Vyrai 2017 detali išklotinė'!C42</f>
        <v>BARTUSEVIČIUS, Valdas</v>
      </c>
      <c r="D42" s="88" t="str">
        <f>'Vyrai 2017 detali išklotinė'!D42</f>
        <v>National Golf Resort</v>
      </c>
      <c r="E42" s="90" t="str">
        <f>'Vyrai 2017 detali išklotinė'!E42</f>
        <v>LTU</v>
      </c>
      <c r="F42" s="91">
        <f>'Vyrai 2017 detali išklotinė'!F42</f>
        <v>185</v>
      </c>
      <c r="G42" s="92">
        <f>'Vyrai 2017 detali išklotinė'!G42</f>
        <v>30.833333333333332</v>
      </c>
    </row>
    <row r="43" spans="1:7" s="27" customFormat="1" ht="12.75" x14ac:dyDescent="0.2">
      <c r="A43" s="114">
        <f>'Vyrai 2017 detali išklotinė'!A43</f>
        <v>34</v>
      </c>
      <c r="B43" s="89">
        <f>'Vyrai 2017 detali išklotinė'!B43</f>
        <v>2</v>
      </c>
      <c r="C43" s="88" t="str">
        <f>'Vyrai 2017 detali išklotinė'!C43</f>
        <v xml:space="preserve">LAITINEN, Jouko </v>
      </c>
      <c r="D43" s="88" t="str">
        <f>'Vyrai 2017 detali išklotinė'!D43</f>
        <v>Tarinagolf</v>
      </c>
      <c r="E43" s="90" t="str">
        <f>'Vyrai 2017 detali išklotinė'!E43</f>
        <v>FIN</v>
      </c>
      <c r="F43" s="91">
        <f>'Vyrai 2017 detali išklotinė'!F43</f>
        <v>160</v>
      </c>
      <c r="G43" s="92">
        <f>'Vyrai 2017 detali išklotinė'!G43</f>
        <v>26.666666666666668</v>
      </c>
    </row>
    <row r="44" spans="1:7" s="27" customFormat="1" ht="12.75" x14ac:dyDescent="0.2">
      <c r="A44" s="114">
        <f>'Vyrai 2017 detali išklotinė'!A44</f>
        <v>35</v>
      </c>
      <c r="B44" s="89">
        <f>'Vyrai 2017 detali išklotinė'!B44</f>
        <v>7</v>
      </c>
      <c r="C44" s="88" t="str">
        <f>'Vyrai 2017 detali išklotinė'!C44</f>
        <v>BELOUSOVAS, Oskaras</v>
      </c>
      <c r="D44" s="88" t="str">
        <f>'Vyrai 2017 detali išklotinė'!D44</f>
        <v>European Centre Golf Club</v>
      </c>
      <c r="E44" s="90" t="str">
        <f>'Vyrai 2017 detali išklotinė'!E44</f>
        <v>LTU</v>
      </c>
      <c r="F44" s="91">
        <f>'Vyrai 2017 detali išklotinė'!F44</f>
        <v>155</v>
      </c>
      <c r="G44" s="92">
        <f>'Vyrai 2017 detali išklotinė'!G44</f>
        <v>25.833333333333332</v>
      </c>
    </row>
    <row r="45" spans="1:7" s="27" customFormat="1" ht="12.75" x14ac:dyDescent="0.2">
      <c r="A45" s="114">
        <f>'Vyrai 2017 detali išklotinė'!A45</f>
        <v>36</v>
      </c>
      <c r="B45" s="89">
        <f>'Vyrai 2017 detali išklotinė'!B45</f>
        <v>3</v>
      </c>
      <c r="C45" s="88" t="str">
        <f>'Vyrai 2017 detali išklotinė'!C45</f>
        <v>JEZEPČIKAS, Kęstutis</v>
      </c>
      <c r="D45" s="88" t="str">
        <f>'Vyrai 2017 detali išklotinė'!D45</f>
        <v>Wolf Golf Club</v>
      </c>
      <c r="E45" s="90" t="str">
        <f>'Vyrai 2017 detali išklotinė'!E45</f>
        <v>LTU</v>
      </c>
      <c r="F45" s="91">
        <f>'Vyrai 2017 detali išklotinė'!F45</f>
        <v>154</v>
      </c>
      <c r="G45" s="92">
        <f>'Vyrai 2017 detali išklotinė'!G45</f>
        <v>25.666666666666668</v>
      </c>
    </row>
    <row r="46" spans="1:7" s="27" customFormat="1" ht="12.75" x14ac:dyDescent="0.2">
      <c r="A46" s="114">
        <f>'Vyrai 2017 detali išklotinė'!A46</f>
        <v>37</v>
      </c>
      <c r="B46" s="89">
        <f>'Vyrai 2017 detali išklotinė'!B46</f>
        <v>6</v>
      </c>
      <c r="C46" s="88" t="str">
        <f>'Vyrai 2017 detali išklotinė'!C46</f>
        <v xml:space="preserve">IVANČENKA, Valentas </v>
      </c>
      <c r="D46" s="88" t="str">
        <f>'Vyrai 2017 detali išklotinė'!D46</f>
        <v>The V Golf Club</v>
      </c>
      <c r="E46" s="90" t="str">
        <f>'Vyrai 2017 detali išklotinė'!E46</f>
        <v>LTU</v>
      </c>
      <c r="F46" s="91">
        <f>'Vyrai 2017 detali išklotinė'!F46</f>
        <v>142</v>
      </c>
      <c r="G46" s="92">
        <f>'Vyrai 2017 detali išklotinė'!G46</f>
        <v>23.666666666666668</v>
      </c>
    </row>
    <row r="47" spans="1:7" s="27" customFormat="1" ht="12.75" x14ac:dyDescent="0.2">
      <c r="A47" s="114">
        <f>'Vyrai 2017 detali išklotinė'!A47</f>
        <v>38</v>
      </c>
      <c r="B47" s="89">
        <f>'Vyrai 2017 detali išklotinė'!B47</f>
        <v>3</v>
      </c>
      <c r="C47" s="88" t="str">
        <f>'Vyrai 2017 detali išklotinė'!C47</f>
        <v>MCKELVEY, Russel</v>
      </c>
      <c r="D47" s="88" t="str">
        <f>'Vyrai 2017 detali išklotinė'!D47</f>
        <v>National Golf Resort</v>
      </c>
      <c r="E47" s="90" t="str">
        <f>'Vyrai 2017 detali išklotinė'!E47</f>
        <v>ZAF</v>
      </c>
      <c r="F47" s="91">
        <f>'Vyrai 2017 detali išklotinė'!F47</f>
        <v>140</v>
      </c>
      <c r="G47" s="92">
        <f>'Vyrai 2017 detali išklotinė'!G47</f>
        <v>23.333333333333332</v>
      </c>
    </row>
    <row r="48" spans="1:7" s="27" customFormat="1" ht="12.75" x14ac:dyDescent="0.2">
      <c r="A48" s="114">
        <f>'Vyrai 2017 detali išklotinė'!A48</f>
        <v>38</v>
      </c>
      <c r="B48" s="89">
        <f>'Vyrai 2017 detali išklotinė'!B48</f>
        <v>2</v>
      </c>
      <c r="C48" s="88" t="str">
        <f>'Vyrai 2017 detali išklotinė'!C48</f>
        <v xml:space="preserve">VISOCKAS, Antanas </v>
      </c>
      <c r="D48" s="88" t="str">
        <f>'Vyrai 2017 detali išklotinė'!D48</f>
        <v>Wolf Golf Club</v>
      </c>
      <c r="E48" s="90" t="s">
        <v>80</v>
      </c>
      <c r="F48" s="91">
        <f>'Vyrai 2017 detali išklotinė'!F48</f>
        <v>140</v>
      </c>
      <c r="G48" s="92">
        <f>'Vyrai 2017 detali išklotinė'!G48</f>
        <v>23.333333333333332</v>
      </c>
    </row>
    <row r="49" spans="1:7" s="27" customFormat="1" ht="12.75" x14ac:dyDescent="0.2">
      <c r="A49" s="114">
        <f>'Vyrai 2017 detali išklotinė'!A49</f>
        <v>40</v>
      </c>
      <c r="B49" s="89">
        <f>'Vyrai 2017 detali išklotinė'!B49</f>
        <v>7</v>
      </c>
      <c r="C49" s="88" t="str">
        <f>'Vyrai 2017 detali išklotinė'!C49</f>
        <v xml:space="preserve">ANTANAITIS, Vilhelmas </v>
      </c>
      <c r="D49" s="88" t="str">
        <f>'Vyrai 2017 detali išklotinė'!D49</f>
        <v>Capitals Golf Club</v>
      </c>
      <c r="E49" s="90" t="str">
        <f>'Vyrai 2017 detali išklotinė'!E49</f>
        <v>LTU</v>
      </c>
      <c r="F49" s="91">
        <f>'Vyrai 2017 detali išklotinė'!F49</f>
        <v>132</v>
      </c>
      <c r="G49" s="92">
        <f>'Vyrai 2017 detali išklotinė'!G49</f>
        <v>22</v>
      </c>
    </row>
    <row r="50" spans="1:7" s="27" customFormat="1" ht="12.75" x14ac:dyDescent="0.2">
      <c r="A50" s="114">
        <f>'Vyrai 2017 detali išklotinė'!A50</f>
        <v>41</v>
      </c>
      <c r="B50" s="89">
        <f>'Vyrai 2017 detali išklotinė'!B50</f>
        <v>5</v>
      </c>
      <c r="C50" s="88" t="str">
        <f>'Vyrai 2017 detali išklotinė'!C50</f>
        <v xml:space="preserve">KUPČINSKAS, Aidas </v>
      </c>
      <c r="D50" s="88" t="str">
        <f>'Vyrai 2017 detali išklotinė'!D50</f>
        <v>The V Golf Club</v>
      </c>
      <c r="E50" s="90" t="str">
        <f>'Vyrai 2017 detali išklotinė'!E50</f>
        <v>LTU</v>
      </c>
      <c r="F50" s="91">
        <f>'Vyrai 2017 detali išklotinė'!F50</f>
        <v>127</v>
      </c>
      <c r="G50" s="92">
        <f>'Vyrai 2017 detali išklotinė'!G50</f>
        <v>21.166666666666668</v>
      </c>
    </row>
    <row r="51" spans="1:7" s="27" customFormat="1" ht="12.75" x14ac:dyDescent="0.2">
      <c r="A51" s="114">
        <f>'Vyrai 2017 detali išklotinė'!A51</f>
        <v>42</v>
      </c>
      <c r="B51" s="89">
        <f>'Vyrai 2017 detali išklotinė'!B51</f>
        <v>4</v>
      </c>
      <c r="C51" s="88" t="str">
        <f>'Vyrai 2017 detali išklotinė'!C51</f>
        <v>STUOPELIS, Stasys</v>
      </c>
      <c r="D51" s="88" t="str">
        <f>'Vyrai 2017 detali išklotinė'!D51</f>
        <v>National Golf Resort</v>
      </c>
      <c r="E51" s="90" t="str">
        <f>'Vyrai 2017 detali išklotinė'!E51</f>
        <v>LTU</v>
      </c>
      <c r="F51" s="91">
        <f>'Vyrai 2017 detali išklotinė'!F51</f>
        <v>109</v>
      </c>
      <c r="G51" s="92">
        <f>'Vyrai 2017 detali išklotinė'!G51</f>
        <v>18.166666666666668</v>
      </c>
    </row>
    <row r="52" spans="1:7" s="27" customFormat="1" ht="12.75" x14ac:dyDescent="0.2">
      <c r="A52" s="114">
        <f>'Vyrai 2017 detali išklotinė'!A52</f>
        <v>43</v>
      </c>
      <c r="B52" s="89">
        <f>'Vyrai 2017 detali išklotinė'!B52</f>
        <v>2</v>
      </c>
      <c r="C52" s="88" t="str">
        <f>'Vyrai 2017 detali išklotinė'!C52</f>
        <v>MACKELIS, Giedrius</v>
      </c>
      <c r="D52" s="88" t="str">
        <f>'Vyrai 2017 detali išklotinė'!D52</f>
        <v>European Centre Golf Club</v>
      </c>
      <c r="E52" s="90" t="str">
        <f>'Vyrai 2017 detali išklotinė'!E52</f>
        <v>LTU</v>
      </c>
      <c r="F52" s="91">
        <f>'Vyrai 2017 detali išklotinė'!F52</f>
        <v>103</v>
      </c>
      <c r="G52" s="92">
        <f>'Vyrai 2017 detali išklotinė'!G52</f>
        <v>17.166666666666668</v>
      </c>
    </row>
    <row r="53" spans="1:7" s="27" customFormat="1" ht="12.75" x14ac:dyDescent="0.2">
      <c r="A53" s="114">
        <f>'Vyrai 2017 detali išklotinė'!A53</f>
        <v>44</v>
      </c>
      <c r="B53" s="89">
        <f>'Vyrai 2017 detali išklotinė'!B53</f>
        <v>4</v>
      </c>
      <c r="C53" s="88" t="str">
        <f>'Vyrai 2017 detali išklotinė'!C53</f>
        <v>PAJEDA, Kristupas</v>
      </c>
      <c r="D53" s="88" t="str">
        <f>'Vyrai 2017 detali išklotinė'!D53</f>
        <v>Capitals Golf Club</v>
      </c>
      <c r="E53" s="90" t="str">
        <f>'Vyrai 2017 detali išklotinė'!E53</f>
        <v>LTU</v>
      </c>
      <c r="F53" s="91">
        <f>'Vyrai 2017 detali išklotinė'!F53</f>
        <v>101</v>
      </c>
      <c r="G53" s="92">
        <f>'Vyrai 2017 detali išklotinė'!G53</f>
        <v>16.833333333333332</v>
      </c>
    </row>
    <row r="54" spans="1:7" s="27" customFormat="1" ht="12.75" x14ac:dyDescent="0.2">
      <c r="A54" s="114">
        <f>'Vyrai 2017 detali išklotinė'!A54</f>
        <v>45</v>
      </c>
      <c r="B54" s="89">
        <f>'Vyrai 2017 detali išklotinė'!B54</f>
        <v>7</v>
      </c>
      <c r="C54" s="88" t="str">
        <f>'Vyrai 2017 detali išklotinė'!C54</f>
        <v>KUPSTAS, Rimantas</v>
      </c>
      <c r="D54" s="88" t="str">
        <f>'Vyrai 2017 detali išklotinė'!D54</f>
        <v>Capitals Golf Club</v>
      </c>
      <c r="E54" s="90" t="str">
        <f>'Vyrai 2017 detali išklotinė'!E54</f>
        <v>LTU</v>
      </c>
      <c r="F54" s="91">
        <f>'Vyrai 2017 detali išklotinė'!F54</f>
        <v>100</v>
      </c>
      <c r="G54" s="92">
        <f>'Vyrai 2017 detali išklotinė'!G54</f>
        <v>16.666666666666668</v>
      </c>
    </row>
    <row r="55" spans="1:7" s="27" customFormat="1" ht="12.75" x14ac:dyDescent="0.2">
      <c r="A55" s="114">
        <f>'Vyrai 2017 detali išklotinė'!A55</f>
        <v>45</v>
      </c>
      <c r="B55" s="89">
        <f>'Vyrai 2017 detali išklotinė'!B55</f>
        <v>5</v>
      </c>
      <c r="C55" s="88" t="str">
        <f>'Vyrai 2017 detali išklotinė'!C55</f>
        <v>SKĖRYS, Alvydas Tomas</v>
      </c>
      <c r="D55" s="88" t="str">
        <f>'Vyrai 2017 detali išklotinė'!D55</f>
        <v>Capitals Golf Club</v>
      </c>
      <c r="E55" s="90" t="str">
        <f>'Vyrai 2017 detali išklotinė'!E55</f>
        <v>LTU</v>
      </c>
      <c r="F55" s="91">
        <f>'Vyrai 2017 detali išklotinė'!F55</f>
        <v>100</v>
      </c>
      <c r="G55" s="92">
        <f>'Vyrai 2017 detali išklotinė'!G55</f>
        <v>16.666666666666668</v>
      </c>
    </row>
    <row r="56" spans="1:7" s="27" customFormat="1" ht="12.75" x14ac:dyDescent="0.2">
      <c r="A56" s="114">
        <f>'Vyrai 2017 detali išklotinė'!A56</f>
        <v>47</v>
      </c>
      <c r="B56" s="89">
        <f>'Vyrai 2017 detali išklotinė'!B56</f>
        <v>3</v>
      </c>
      <c r="C56" s="88" t="str">
        <f>'Vyrai 2017 detali išklotinė'!C56</f>
        <v>URBONAVIČIUS, Artūras</v>
      </c>
      <c r="D56" s="88" t="str">
        <f>'Vyrai 2017 detali išklotinė'!D56</f>
        <v>Capitals Golf Club</v>
      </c>
      <c r="E56" s="90" t="str">
        <f>'Vyrai 2017 detali išklotinė'!E56</f>
        <v>LTU</v>
      </c>
      <c r="F56" s="91">
        <f>'Vyrai 2017 detali išklotinė'!F56</f>
        <v>99</v>
      </c>
      <c r="G56" s="92">
        <f>'Vyrai 2017 detali išklotinė'!G56</f>
        <v>16.5</v>
      </c>
    </row>
    <row r="57" spans="1:7" s="27" customFormat="1" ht="12.75" x14ac:dyDescent="0.2">
      <c r="A57" s="114">
        <f>'Vyrai 2017 detali išklotinė'!A57</f>
        <v>48</v>
      </c>
      <c r="B57" s="89">
        <f>'Vyrai 2017 detali išklotinė'!B57</f>
        <v>5</v>
      </c>
      <c r="C57" s="88" t="str">
        <f>'Vyrai 2017 detali išklotinė'!C57</f>
        <v>KOZEL, Stanislav</v>
      </c>
      <c r="D57" s="88" t="str">
        <f>'Vyrai 2017 detali išklotinė'!D57</f>
        <v>National Golf Resort</v>
      </c>
      <c r="E57" s="90" t="str">
        <f>'Vyrai 2017 detali išklotinė'!E57</f>
        <v>LTU</v>
      </c>
      <c r="F57" s="91">
        <f>'Vyrai 2017 detali išklotinė'!F57</f>
        <v>98</v>
      </c>
      <c r="G57" s="92">
        <f>'Vyrai 2017 detali išklotinė'!G57</f>
        <v>16.333333333333332</v>
      </c>
    </row>
    <row r="58" spans="1:7" s="27" customFormat="1" ht="12.75" x14ac:dyDescent="0.2">
      <c r="A58" s="114">
        <f>'Vyrai 2017 detali išklotinė'!A58</f>
        <v>49</v>
      </c>
      <c r="B58" s="89">
        <f>'Vyrai 2017 detali išklotinė'!B58</f>
        <v>2</v>
      </c>
      <c r="C58" s="88" t="str">
        <f>'Vyrai 2017 detali išklotinė'!C58</f>
        <v>RUSTEIKA, Aurelijus</v>
      </c>
      <c r="D58" s="88" t="str">
        <f>'Vyrai 2017 detali išklotinė'!D58</f>
        <v>Capitals Golf Club</v>
      </c>
      <c r="E58" s="90" t="str">
        <f>'Vyrai 2017 detali išklotinė'!E58</f>
        <v>LTU</v>
      </c>
      <c r="F58" s="91">
        <f>'Vyrai 2017 detali išklotinė'!F58</f>
        <v>97</v>
      </c>
      <c r="G58" s="92">
        <f>'Vyrai 2017 detali išklotinė'!G58</f>
        <v>16.166666666666668</v>
      </c>
    </row>
    <row r="59" spans="1:7" s="27" customFormat="1" ht="12.75" x14ac:dyDescent="0.2">
      <c r="A59" s="114">
        <f>'Vyrai 2017 detali išklotinė'!A59</f>
        <v>50</v>
      </c>
      <c r="B59" s="89">
        <f>'Vyrai 2017 detali išklotinė'!B59</f>
        <v>2</v>
      </c>
      <c r="C59" s="88" t="str">
        <f>'Vyrai 2017 detali išklotinė'!C59</f>
        <v>MEDZIKAUSKAS, Augustas</v>
      </c>
      <c r="D59" s="88" t="str">
        <f>'Vyrai 2017 detali išklotinė'!D59</f>
        <v>Capitals Golf Club</v>
      </c>
      <c r="E59" s="90" t="str">
        <f>'Vyrai 2017 detali išklotinė'!E59</f>
        <v>LTU</v>
      </c>
      <c r="F59" s="91">
        <f>'Vyrai 2017 detali išklotinė'!F59</f>
        <v>95</v>
      </c>
      <c r="G59" s="92">
        <f>'Vyrai 2017 detali išklotinė'!G59</f>
        <v>15.833333333333334</v>
      </c>
    </row>
    <row r="60" spans="1:7" s="27" customFormat="1" ht="12.75" x14ac:dyDescent="0.2">
      <c r="A60" s="114">
        <f>'Vyrai 2017 detali išklotinė'!A60</f>
        <v>50</v>
      </c>
      <c r="B60" s="89">
        <f>'Vyrai 2017 detali išklotinė'!B60</f>
        <v>1</v>
      </c>
      <c r="C60" s="88" t="str">
        <f>'Vyrai 2017 detali išklotinė'!C60</f>
        <v>YOUNG SAM, Kim</v>
      </c>
      <c r="D60" s="88" t="str">
        <f>'Vyrai 2017 detali išklotinė'!D60</f>
        <v>The V Golf Club</v>
      </c>
      <c r="E60" s="90" t="str">
        <f>'Vyrai 2017 detali išklotinė'!E60</f>
        <v>KOR</v>
      </c>
      <c r="F60" s="91">
        <f>'Vyrai 2017 detali išklotinė'!F60</f>
        <v>95</v>
      </c>
      <c r="G60" s="92">
        <f>'Vyrai 2017 detali išklotinė'!G60</f>
        <v>15.833333333333334</v>
      </c>
    </row>
    <row r="61" spans="1:7" s="27" customFormat="1" ht="12.75" x14ac:dyDescent="0.2">
      <c r="A61" s="114">
        <f>'Vyrai 2017 detali išklotinė'!A61</f>
        <v>52</v>
      </c>
      <c r="B61" s="89">
        <f>'Vyrai 2017 detali išklotinė'!B61</f>
        <v>4</v>
      </c>
      <c r="C61" s="88" t="str">
        <f>'Vyrai 2017 detali išklotinė'!C61</f>
        <v>ZABARAUSKAS, Algirdas</v>
      </c>
      <c r="D61" s="88" t="str">
        <f>'Vyrai 2017 detali išklotinė'!D61</f>
        <v>National Golf Resort</v>
      </c>
      <c r="E61" s="90" t="str">
        <f>'Vyrai 2017 detali išklotinė'!E61</f>
        <v>LTU</v>
      </c>
      <c r="F61" s="91">
        <f>'Vyrai 2017 detali išklotinė'!F61</f>
        <v>88</v>
      </c>
      <c r="G61" s="92">
        <f>'Vyrai 2017 detali išklotinė'!G61</f>
        <v>14.666666666666666</v>
      </c>
    </row>
    <row r="62" spans="1:7" s="27" customFormat="1" ht="12.75" x14ac:dyDescent="0.2">
      <c r="A62" s="114">
        <f>'Vyrai 2017 detali išklotinė'!A62</f>
        <v>53</v>
      </c>
      <c r="B62" s="89">
        <f>'Vyrai 2017 detali išklotinė'!B62</f>
        <v>2</v>
      </c>
      <c r="C62" s="88" t="str">
        <f>'Vyrai 2017 detali išklotinė'!C62</f>
        <v>GLEIZER, Viktor</v>
      </c>
      <c r="D62" s="88" t="str">
        <f>'Vyrai 2017 detali išklotinė'!D62</f>
        <v>National Golf Resort</v>
      </c>
      <c r="E62" s="90" t="str">
        <f>'Vyrai 2017 detali išklotinė'!E62</f>
        <v>LTU</v>
      </c>
      <c r="F62" s="91">
        <f>'Vyrai 2017 detali išklotinė'!F62</f>
        <v>85</v>
      </c>
      <c r="G62" s="92">
        <f>'Vyrai 2017 detali išklotinė'!G62</f>
        <v>14.166666666666666</v>
      </c>
    </row>
    <row r="63" spans="1:7" s="27" customFormat="1" ht="12.75" x14ac:dyDescent="0.2">
      <c r="A63" s="114">
        <f>'Vyrai 2017 detali išklotinė'!A63</f>
        <v>54</v>
      </c>
      <c r="B63" s="89">
        <f>'Vyrai 2017 detali išklotinė'!B63</f>
        <v>4</v>
      </c>
      <c r="C63" s="88" t="str">
        <f>'Vyrai 2017 detali išklotinė'!C63</f>
        <v xml:space="preserve">STUKAS, Vytautas </v>
      </c>
      <c r="D63" s="88" t="str">
        <f>'Vyrai 2017 detali išklotinė'!D63</f>
        <v>European Centre Golf Club</v>
      </c>
      <c r="E63" s="90" t="str">
        <f>'Vyrai 2017 detali išklotinė'!E63</f>
        <v>LTU</v>
      </c>
      <c r="F63" s="91">
        <f>'Vyrai 2017 detali išklotinė'!F63</f>
        <v>84</v>
      </c>
      <c r="G63" s="92">
        <f>'Vyrai 2017 detali išklotinė'!G63</f>
        <v>14</v>
      </c>
    </row>
    <row r="64" spans="1:7" s="27" customFormat="1" ht="12.75" x14ac:dyDescent="0.2">
      <c r="A64" s="114">
        <f>'Vyrai 2017 detali išklotinė'!A64</f>
        <v>54</v>
      </c>
      <c r="B64" s="89">
        <f>'Vyrai 2017 detali išklotinė'!B64</f>
        <v>3</v>
      </c>
      <c r="C64" s="88" t="str">
        <f>'Vyrai 2017 detali išklotinė'!C64</f>
        <v>STAŠINSKAS, Ignas</v>
      </c>
      <c r="D64" s="88" t="str">
        <f>'Vyrai 2017 detali išklotinė'!D64</f>
        <v>Wolf Golf Club</v>
      </c>
      <c r="E64" s="90" t="str">
        <f>'Vyrai 2017 detali išklotinė'!E64</f>
        <v>LTU</v>
      </c>
      <c r="F64" s="91">
        <f>'Vyrai 2017 detali išklotinė'!F64</f>
        <v>84</v>
      </c>
      <c r="G64" s="92">
        <f>'Vyrai 2017 detali išklotinė'!G64</f>
        <v>14</v>
      </c>
    </row>
    <row r="65" spans="1:7" s="27" customFormat="1" ht="12.75" x14ac:dyDescent="0.2">
      <c r="A65" s="114">
        <f>'Vyrai 2017 detali išklotinė'!A65</f>
        <v>56</v>
      </c>
      <c r="B65" s="89">
        <f>'Vyrai 2017 detali išklotinė'!B65</f>
        <v>1</v>
      </c>
      <c r="C65" s="88" t="str">
        <f>'Vyrai 2017 detali išklotinė'!C65</f>
        <v>BACEVIČIUS, Martynas</v>
      </c>
      <c r="D65" s="88" t="str">
        <f>'Vyrai 2017 detali išklotinė'!D65</f>
        <v>Wolf Golf Club</v>
      </c>
      <c r="E65" s="90" t="str">
        <f>'Vyrai 2017 detali išklotinė'!E65</f>
        <v>LTU</v>
      </c>
      <c r="F65" s="91">
        <f>'Vyrai 2017 detali išklotinė'!F65</f>
        <v>80</v>
      </c>
      <c r="G65" s="92">
        <f>'Vyrai 2017 detali išklotinė'!G65</f>
        <v>13.333333333333334</v>
      </c>
    </row>
    <row r="66" spans="1:7" s="27" customFormat="1" ht="12.75" x14ac:dyDescent="0.2">
      <c r="A66" s="114">
        <f>'Vyrai 2017 detali išklotinė'!A66</f>
        <v>56</v>
      </c>
      <c r="B66" s="89">
        <f>'Vyrai 2017 detali išklotinė'!B66</f>
        <v>1</v>
      </c>
      <c r="C66" s="88" t="str">
        <f>'Vyrai 2017 detali išklotinė'!C66</f>
        <v>KAZBERUK, JANUSZ</v>
      </c>
      <c r="D66" s="88" t="str">
        <f>'Vyrai 2017 detali išklotinė'!D66</f>
        <v>Golfstok Bialystok</v>
      </c>
      <c r="E66" s="90" t="s">
        <v>80</v>
      </c>
      <c r="F66" s="91">
        <f>'Vyrai 2017 detali išklotinė'!F66</f>
        <v>80</v>
      </c>
      <c r="G66" s="92">
        <f>'Vyrai 2017 detali išklotinė'!G66</f>
        <v>13.333333333333334</v>
      </c>
    </row>
    <row r="67" spans="1:7" s="27" customFormat="1" ht="12.75" x14ac:dyDescent="0.2">
      <c r="A67" s="114">
        <f>'Vyrai 2017 detali išklotinė'!A67</f>
        <v>56</v>
      </c>
      <c r="B67" s="89">
        <f>'Vyrai 2017 detali išklotinė'!B67</f>
        <v>1</v>
      </c>
      <c r="C67" s="88" t="str">
        <f>'Vyrai 2017 detali išklotinė'!C67</f>
        <v>RUZGAS, Edvinas</v>
      </c>
      <c r="D67" s="88" t="str">
        <f>'Vyrai 2017 detali išklotinė'!D67</f>
        <v>European Centre Golf Club</v>
      </c>
      <c r="E67" s="90" t="s">
        <v>80</v>
      </c>
      <c r="F67" s="91">
        <f>'Vyrai 2017 detali išklotinė'!F67</f>
        <v>80</v>
      </c>
      <c r="G67" s="92">
        <f>'Vyrai 2017 detali išklotinė'!G67</f>
        <v>13.333333333333334</v>
      </c>
    </row>
    <row r="68" spans="1:7" s="27" customFormat="1" ht="12.75" x14ac:dyDescent="0.2">
      <c r="A68" s="114">
        <f>'Vyrai 2017 detali išklotinė'!A68</f>
        <v>59</v>
      </c>
      <c r="B68" s="89">
        <f>'Vyrai 2017 detali išklotinė'!B68</f>
        <v>3</v>
      </c>
      <c r="C68" s="88" t="str">
        <f>'Vyrai 2017 detali išklotinė'!C68</f>
        <v>KURAITIS, Arūnas</v>
      </c>
      <c r="D68" s="88" t="str">
        <f>'Vyrai 2017 detali išklotinė'!D68</f>
        <v>National Golf Resort</v>
      </c>
      <c r="E68" s="90" t="str">
        <f>'Vyrai 2017 detali išklotinė'!E68</f>
        <v>LTU</v>
      </c>
      <c r="F68" s="91">
        <f>'Vyrai 2017 detali išklotinė'!F68</f>
        <v>78</v>
      </c>
      <c r="G68" s="92">
        <f>'Vyrai 2017 detali išklotinė'!G68</f>
        <v>13</v>
      </c>
    </row>
    <row r="69" spans="1:7" s="27" customFormat="1" ht="12.75" x14ac:dyDescent="0.2">
      <c r="A69" s="114">
        <f>'Vyrai 2017 detali išklotinė'!A69</f>
        <v>60</v>
      </c>
      <c r="B69" s="89">
        <f>'Vyrai 2017 detali išklotinė'!B69</f>
        <v>4</v>
      </c>
      <c r="C69" s="88" t="str">
        <f>'Vyrai 2017 detali išklotinė'!C69</f>
        <v xml:space="preserve">BARAUSKAS, Haroldas </v>
      </c>
      <c r="D69" s="88" t="str">
        <f>'Vyrai 2017 detali išklotinė'!D69</f>
        <v>Wolf Golf Club</v>
      </c>
      <c r="E69" s="90" t="str">
        <f>'Vyrai 2017 detali išklotinė'!E69</f>
        <v>LTU</v>
      </c>
      <c r="F69" s="91">
        <f>'Vyrai 2017 detali išklotinė'!F69</f>
        <v>73</v>
      </c>
      <c r="G69" s="92">
        <f>'Vyrai 2017 detali išklotinė'!G69</f>
        <v>12.166666666666666</v>
      </c>
    </row>
    <row r="70" spans="1:7" x14ac:dyDescent="0.25">
      <c r="A70" s="114">
        <f>'Vyrai 2017 detali išklotinė'!A70</f>
        <v>61</v>
      </c>
      <c r="B70" s="89">
        <f>'Vyrai 2017 detali išklotinė'!B70</f>
        <v>2</v>
      </c>
      <c r="C70" s="88" t="str">
        <f>'Vyrai 2017 detali išklotinė'!C70</f>
        <v>SEREIČIKAS, Antanas</v>
      </c>
      <c r="D70" s="88" t="str">
        <f>'Vyrai 2017 detali išklotinė'!D70</f>
        <v>European Centre Golf Club</v>
      </c>
      <c r="E70" s="90" t="s">
        <v>80</v>
      </c>
      <c r="F70" s="91">
        <f>'Vyrai 2017 detali išklotinė'!F70</f>
        <v>72</v>
      </c>
      <c r="G70" s="92">
        <f>'Vyrai 2017 detali išklotinė'!G70</f>
        <v>12</v>
      </c>
    </row>
    <row r="71" spans="1:7" x14ac:dyDescent="0.25">
      <c r="A71" s="114">
        <f>'Vyrai 2017 detali išklotinė'!A71</f>
        <v>62</v>
      </c>
      <c r="B71" s="89">
        <f>'Vyrai 2017 detali išklotinė'!B71</f>
        <v>5</v>
      </c>
      <c r="C71" s="88" t="str">
        <f>'Vyrai 2017 detali išklotinė'!C71</f>
        <v xml:space="preserve">ADOMAVIČIUS, Vilius </v>
      </c>
      <c r="D71" s="88" t="str">
        <f>'Vyrai 2017 detali išklotinė'!D71</f>
        <v>Capitals Golf Club</v>
      </c>
      <c r="E71" s="90" t="str">
        <f>'Vyrai 2017 detali išklotinė'!E71</f>
        <v>LTU</v>
      </c>
      <c r="F71" s="91">
        <f>'Vyrai 2017 detali išklotinė'!F71</f>
        <v>71</v>
      </c>
      <c r="G71" s="92">
        <f>'Vyrai 2017 detali išklotinė'!G71</f>
        <v>11.833333333333334</v>
      </c>
    </row>
    <row r="72" spans="1:7" x14ac:dyDescent="0.25">
      <c r="A72" s="114">
        <f>'Vyrai 2017 detali išklotinė'!A72</f>
        <v>63</v>
      </c>
      <c r="B72" s="89">
        <f>'Vyrai 2017 detali išklotinė'!B72</f>
        <v>4</v>
      </c>
      <c r="C72" s="88" t="str">
        <f>'Vyrai 2017 detali išklotinė'!C72</f>
        <v xml:space="preserve">ZAUERAS, Vytautas </v>
      </c>
      <c r="D72" s="88" t="str">
        <f>'Vyrai 2017 detali išklotinė'!D72</f>
        <v>National Golf Resort</v>
      </c>
      <c r="E72" s="90" t="str">
        <f>'Vyrai 2017 detali išklotinė'!E72</f>
        <v>LTU</v>
      </c>
      <c r="F72" s="91">
        <f>'Vyrai 2017 detali išklotinė'!F72</f>
        <v>68</v>
      </c>
      <c r="G72" s="92">
        <f>'Vyrai 2017 detali išklotinė'!G72</f>
        <v>11.333333333333334</v>
      </c>
    </row>
    <row r="73" spans="1:7" x14ac:dyDescent="0.25">
      <c r="A73" s="114">
        <f>'Vyrai 2017 detali išklotinė'!A73</f>
        <v>64</v>
      </c>
      <c r="B73" s="89">
        <f>'Vyrai 2017 detali išklotinė'!B73</f>
        <v>2</v>
      </c>
      <c r="C73" s="88" t="str">
        <f>'Vyrai 2017 detali išklotinė'!C73</f>
        <v>BUČAS, Vytautas</v>
      </c>
      <c r="D73" s="88">
        <f>'Vyrai 2017 detali išklotinė'!D73</f>
        <v>0</v>
      </c>
      <c r="E73" s="90" t="str">
        <f>'Vyrai 2017 detali išklotinė'!E73</f>
        <v>LTU</v>
      </c>
      <c r="F73" s="91">
        <f>'Vyrai 2017 detali išklotinė'!F73</f>
        <v>61</v>
      </c>
      <c r="G73" s="92">
        <f>'Vyrai 2017 detali išklotinė'!G73</f>
        <v>10.166666666666666</v>
      </c>
    </row>
    <row r="74" spans="1:7" x14ac:dyDescent="0.25">
      <c r="A74" s="114">
        <f>'Vyrai 2017 detali išklotinė'!A74</f>
        <v>64</v>
      </c>
      <c r="B74" s="89">
        <f>'Vyrai 2017 detali išklotinė'!B74</f>
        <v>4</v>
      </c>
      <c r="C74" s="88" t="str">
        <f>'Vyrai 2017 detali išklotinė'!C74</f>
        <v>VYSOCKIJ, Andžej</v>
      </c>
      <c r="D74" s="88" t="str">
        <f>'Vyrai 2017 detali išklotinė'!D74</f>
        <v>European Centre Golf Club</v>
      </c>
      <c r="E74" s="90" t="str">
        <f>'Vyrai 2017 detali išklotinė'!E74</f>
        <v>LTU</v>
      </c>
      <c r="F74" s="91">
        <f>'Vyrai 2017 detali išklotinė'!F74</f>
        <v>61</v>
      </c>
      <c r="G74" s="92">
        <f>'Vyrai 2017 detali išklotinė'!G74</f>
        <v>10.166666666666666</v>
      </c>
    </row>
    <row r="75" spans="1:7" x14ac:dyDescent="0.25">
      <c r="A75" s="114">
        <f>'Vyrai 2017 detali išklotinė'!A75</f>
        <v>66</v>
      </c>
      <c r="B75" s="89">
        <f>'Vyrai 2017 detali išklotinė'!B75</f>
        <v>3</v>
      </c>
      <c r="C75" s="88" t="str">
        <f>'Vyrai 2017 detali išklotinė'!C75</f>
        <v>PANCEREVAS, Igorius</v>
      </c>
      <c r="D75" s="88">
        <f>'Vyrai 2017 detali išklotinė'!D75</f>
        <v>0</v>
      </c>
      <c r="E75" s="90" t="str">
        <f>'Vyrai 2017 detali išklotinė'!E75</f>
        <v>LTU</v>
      </c>
      <c r="F75" s="91">
        <f>'Vyrai 2017 detali išklotinė'!F75</f>
        <v>57</v>
      </c>
      <c r="G75" s="92">
        <f>'Vyrai 2017 detali išklotinė'!G75</f>
        <v>9.5</v>
      </c>
    </row>
    <row r="76" spans="1:7" x14ac:dyDescent="0.25">
      <c r="A76" s="114">
        <f>'Vyrai 2017 detali išklotinė'!A76</f>
        <v>66</v>
      </c>
      <c r="B76" s="89">
        <f>'Vyrai 2017 detali išklotinė'!B76</f>
        <v>6</v>
      </c>
      <c r="C76" s="88" t="str">
        <f>'Vyrai 2017 detali išklotinė'!C76</f>
        <v>STARKUS, Arūnas</v>
      </c>
      <c r="D76" s="88" t="str">
        <f>'Vyrai 2017 detali išklotinė'!D76</f>
        <v>European Centre Golf Club</v>
      </c>
      <c r="E76" s="90" t="str">
        <f>'Vyrai 2017 detali išklotinė'!E76</f>
        <v>LTU</v>
      </c>
      <c r="F76" s="91">
        <f>'Vyrai 2017 detali išklotinė'!F76</f>
        <v>57</v>
      </c>
      <c r="G76" s="92">
        <f>'Vyrai 2017 detali išklotinė'!G76</f>
        <v>9.5</v>
      </c>
    </row>
    <row r="77" spans="1:7" x14ac:dyDescent="0.25">
      <c r="A77" s="114">
        <f>'Vyrai 2017 detali išklotinė'!A77</f>
        <v>66</v>
      </c>
      <c r="B77" s="89">
        <f>'Vyrai 2017 detali išklotinė'!B77</f>
        <v>4</v>
      </c>
      <c r="C77" s="88" t="str">
        <f>'Vyrai 2017 detali išklotinė'!C77</f>
        <v>BOSAS, Tomas</v>
      </c>
      <c r="D77" s="88" t="str">
        <f>'Vyrai 2017 detali išklotinė'!D77</f>
        <v>National Golf Resort</v>
      </c>
      <c r="E77" s="90" t="str">
        <f>'Vyrai 2017 detali išklotinė'!E77</f>
        <v>LTU</v>
      </c>
      <c r="F77" s="91">
        <f>'Vyrai 2017 detali išklotinė'!F77</f>
        <v>57</v>
      </c>
      <c r="G77" s="92">
        <f>'Vyrai 2017 detali išklotinė'!G77</f>
        <v>9.5</v>
      </c>
    </row>
    <row r="78" spans="1:7" x14ac:dyDescent="0.25">
      <c r="A78" s="114">
        <f>'Vyrai 2017 detali išklotinė'!A78</f>
        <v>69</v>
      </c>
      <c r="B78" s="89">
        <f>'Vyrai 2017 detali išklotinė'!B78</f>
        <v>5</v>
      </c>
      <c r="C78" s="88" t="str">
        <f>'Vyrai 2017 detali išklotinė'!C78</f>
        <v xml:space="preserve">MICKUS, Valdas </v>
      </c>
      <c r="D78" s="88" t="str">
        <f>'Vyrai 2017 detali išklotinė'!D78</f>
        <v>Capitals Golf Club</v>
      </c>
      <c r="E78" s="90" t="str">
        <f>'Vyrai 2017 detali išklotinė'!E78</f>
        <v>LTU</v>
      </c>
      <c r="F78" s="91">
        <f>'Vyrai 2017 detali išklotinė'!F78</f>
        <v>53</v>
      </c>
      <c r="G78" s="92">
        <f>'Vyrai 2017 detali išklotinė'!G78</f>
        <v>8.8333333333333339</v>
      </c>
    </row>
    <row r="79" spans="1:7" x14ac:dyDescent="0.25">
      <c r="A79" s="114">
        <f>'Vyrai 2017 detali išklotinė'!A79</f>
        <v>70</v>
      </c>
      <c r="B79" s="89">
        <f>'Vyrai 2017 detali išklotinė'!B79</f>
        <v>4</v>
      </c>
      <c r="C79" s="88" t="str">
        <f>'Vyrai 2017 detali išklotinė'!C79</f>
        <v>ŠILALĖ, Mindaugas</v>
      </c>
      <c r="D79" s="88" t="str">
        <f>'Vyrai 2017 detali išklotinė'!D79</f>
        <v>Capitals Golf Club</v>
      </c>
      <c r="E79" s="90" t="str">
        <f>'Vyrai 2017 detali išklotinė'!E79</f>
        <v>LTU</v>
      </c>
      <c r="F79" s="91">
        <f>'Vyrai 2017 detali išklotinė'!F79</f>
        <v>51</v>
      </c>
      <c r="G79" s="92">
        <f>'Vyrai 2017 detali išklotinė'!G79</f>
        <v>8.5</v>
      </c>
    </row>
    <row r="80" spans="1:7" x14ac:dyDescent="0.25">
      <c r="A80" s="114">
        <f>'Vyrai 2017 detali išklotinė'!A80</f>
        <v>71</v>
      </c>
      <c r="B80" s="89">
        <f>'Vyrai 2017 detali išklotinė'!B80</f>
        <v>5</v>
      </c>
      <c r="C80" s="88" t="str">
        <f>'Vyrai 2017 detali išklotinė'!C80</f>
        <v xml:space="preserve">RAMONAS, Arijus </v>
      </c>
      <c r="D80" s="88" t="str">
        <f>'Vyrai 2017 detali išklotinė'!D80</f>
        <v>National Golf Resort</v>
      </c>
      <c r="E80" s="90" t="str">
        <f>'Vyrai 2017 detali išklotinė'!E80</f>
        <v>LTU</v>
      </c>
      <c r="F80" s="91">
        <f>'Vyrai 2017 detali išklotinė'!F80</f>
        <v>50</v>
      </c>
      <c r="G80" s="92">
        <f>'Vyrai 2017 detali išklotinė'!G80</f>
        <v>8.3333333333333339</v>
      </c>
    </row>
    <row r="81" spans="1:7" x14ac:dyDescent="0.25">
      <c r="A81" s="114">
        <f>'Vyrai 2017 detali išklotinė'!A81</f>
        <v>71</v>
      </c>
      <c r="B81" s="89">
        <f>'Vyrai 2017 detali išklotinė'!B81</f>
        <v>2</v>
      </c>
      <c r="C81" s="88" t="str">
        <f>'Vyrai 2017 detali išklotinė'!C81</f>
        <v>JAZBUTIS, Kęstutis</v>
      </c>
      <c r="D81" s="88" t="str">
        <f>'Vyrai 2017 detali išklotinė'!D81</f>
        <v>National Golf Resort</v>
      </c>
      <c r="E81" s="90" t="str">
        <f>'Vyrai 2017 detali išklotinė'!E81</f>
        <v>LTU</v>
      </c>
      <c r="F81" s="91">
        <f>'Vyrai 2017 detali išklotinė'!F81</f>
        <v>50</v>
      </c>
      <c r="G81" s="92">
        <f>'Vyrai 2017 detali išklotinė'!G81</f>
        <v>8.3333333333333339</v>
      </c>
    </row>
    <row r="82" spans="1:7" x14ac:dyDescent="0.25">
      <c r="A82" s="114">
        <f>'Vyrai 2017 detali išklotinė'!A82</f>
        <v>71</v>
      </c>
      <c r="B82" s="89">
        <f>'Vyrai 2017 detali išklotinė'!B82</f>
        <v>1</v>
      </c>
      <c r="C82" s="88" t="str">
        <f>'Vyrai 2017 detali išklotinė'!C82</f>
        <v>MORKŪNAS, Vidas</v>
      </c>
      <c r="D82" s="88" t="str">
        <f>'Vyrai 2017 detali išklotinė'!D82</f>
        <v>The V Golf Club</v>
      </c>
      <c r="E82" s="90" t="str">
        <f>'Vyrai 2017 detali išklotinė'!E82</f>
        <v>LTU</v>
      </c>
      <c r="F82" s="91">
        <f>'Vyrai 2017 detali išklotinė'!F82</f>
        <v>50</v>
      </c>
      <c r="G82" s="92">
        <f>'Vyrai 2017 detali išklotinė'!G82</f>
        <v>8.3333333333333339</v>
      </c>
    </row>
    <row r="83" spans="1:7" x14ac:dyDescent="0.25">
      <c r="A83" s="114">
        <f>'Vyrai 2017 detali išklotinė'!A83</f>
        <v>74</v>
      </c>
      <c r="B83" s="89">
        <f>'Vyrai 2017 detali išklotinė'!B83</f>
        <v>4</v>
      </c>
      <c r="C83" s="88" t="str">
        <f>'Vyrai 2017 detali išklotinė'!C83</f>
        <v xml:space="preserve">BELICKAS, Juozas </v>
      </c>
      <c r="D83" s="88" t="str">
        <f>'Vyrai 2017 detali išklotinė'!D83</f>
        <v>Capitals Golf Club</v>
      </c>
      <c r="E83" s="90" t="str">
        <f>'Vyrai 2017 detali išklotinė'!E83</f>
        <v>LTU</v>
      </c>
      <c r="F83" s="91">
        <f>'Vyrai 2017 detali išklotinė'!F83</f>
        <v>48</v>
      </c>
      <c r="G83" s="92">
        <f>'Vyrai 2017 detali išklotinė'!G83</f>
        <v>8</v>
      </c>
    </row>
    <row r="84" spans="1:7" x14ac:dyDescent="0.25">
      <c r="A84" s="114">
        <f>'Vyrai 2017 detali išklotinė'!A84</f>
        <v>74</v>
      </c>
      <c r="B84" s="89">
        <f>'Vyrai 2017 detali išklotinė'!B84</f>
        <v>2</v>
      </c>
      <c r="C84" s="88" t="str">
        <f>'Vyrai 2017 detali išklotinė'!C84</f>
        <v xml:space="preserve">ŠUTAVIČIUS, Dainius </v>
      </c>
      <c r="D84" s="88" t="str">
        <f>'Vyrai 2017 detali išklotinė'!D84</f>
        <v>The V Golf Club</v>
      </c>
      <c r="E84" s="90" t="str">
        <f>'Vyrai 2017 detali išklotinė'!E84</f>
        <v>LTU</v>
      </c>
      <c r="F84" s="91">
        <f>'Vyrai 2017 detali išklotinė'!F84</f>
        <v>48</v>
      </c>
      <c r="G84" s="92">
        <f>'Vyrai 2017 detali išklotinė'!G84</f>
        <v>8</v>
      </c>
    </row>
    <row r="85" spans="1:7" x14ac:dyDescent="0.25">
      <c r="A85" s="114">
        <f>'Vyrai 2017 detali išklotinė'!A85</f>
        <v>76</v>
      </c>
      <c r="B85" s="89">
        <f>'Vyrai 2017 detali išklotinė'!B85</f>
        <v>3</v>
      </c>
      <c r="C85" s="88" t="str">
        <f>'Vyrai 2017 detali išklotinė'!C85</f>
        <v>MACKELIS, Genadijus</v>
      </c>
      <c r="D85" s="88" t="str">
        <f>'Vyrai 2017 detali išklotinė'!D85</f>
        <v>European Centre Golf Club</v>
      </c>
      <c r="E85" s="90" t="str">
        <f>'Vyrai 2017 detali išklotinė'!E85</f>
        <v>LTU</v>
      </c>
      <c r="F85" s="91">
        <f>'Vyrai 2017 detali išklotinė'!F85</f>
        <v>47</v>
      </c>
      <c r="G85" s="92">
        <f>'Vyrai 2017 detali išklotinė'!G85</f>
        <v>7.833333333333333</v>
      </c>
    </row>
    <row r="86" spans="1:7" x14ac:dyDescent="0.25">
      <c r="A86" s="114">
        <f>'Vyrai 2017 detali išklotinė'!A86</f>
        <v>77</v>
      </c>
      <c r="B86" s="89">
        <f>'Vyrai 2017 detali išklotinė'!B86</f>
        <v>1</v>
      </c>
      <c r="C86" s="88" t="str">
        <f>'Vyrai 2017 detali išklotinė'!C86</f>
        <v>JARMALAVIČIUS, Giedrius</v>
      </c>
      <c r="D86" s="88" t="str">
        <f>'Vyrai 2017 detali išklotinė'!D86</f>
        <v>Wolf Golf Club</v>
      </c>
      <c r="E86" s="90" t="str">
        <f>'Vyrai 2017 detali išklotinė'!E86</f>
        <v>LTU</v>
      </c>
      <c r="F86" s="91">
        <f>'Vyrai 2017 detali išklotinė'!F86</f>
        <v>45</v>
      </c>
      <c r="G86" s="92">
        <f>'Vyrai 2017 detali išklotinė'!G86</f>
        <v>7.5</v>
      </c>
    </row>
    <row r="87" spans="1:7" ht="15" customHeight="1" x14ac:dyDescent="0.25">
      <c r="A87" s="114">
        <f>'Vyrai 2017 detali išklotinė'!A87</f>
        <v>77</v>
      </c>
      <c r="B87" s="89">
        <f>'Vyrai 2017 detali išklotinė'!B87</f>
        <v>6</v>
      </c>
      <c r="C87" s="88" t="str">
        <f>'Vyrai 2017 detali išklotinė'!C87</f>
        <v xml:space="preserve">BUTKEVIČIUS, Marius </v>
      </c>
      <c r="D87" s="88" t="str">
        <f>'Vyrai 2017 detali išklotinė'!D87</f>
        <v>The V Golf Club</v>
      </c>
      <c r="E87" s="88" t="str">
        <f>'Vyrai 2017 detali išklotinė'!E87</f>
        <v>LTU</v>
      </c>
      <c r="F87" s="91">
        <f>'Vyrai 2017 detali išklotinė'!F87</f>
        <v>45</v>
      </c>
      <c r="G87" s="92">
        <f>'Vyrai 2017 detali išklotinė'!G87</f>
        <v>7.5</v>
      </c>
    </row>
    <row r="88" spans="1:7" x14ac:dyDescent="0.25">
      <c r="A88" s="114">
        <f>'Vyrai 2017 detali išklotinė'!A88</f>
        <v>79</v>
      </c>
      <c r="B88" s="89">
        <f>'Vyrai 2017 detali išklotinė'!B88</f>
        <v>1</v>
      </c>
      <c r="C88" s="88" t="str">
        <f>'Vyrai 2017 detali išklotinė'!C88</f>
        <v xml:space="preserve">MARTYNOV, Sergey </v>
      </c>
      <c r="D88" s="88">
        <f>'Vyrai 2017 detali išklotinė'!D88</f>
        <v>0</v>
      </c>
      <c r="E88" s="90" t="str">
        <f>'Vyrai 2017 detali išklotinė'!E88</f>
        <v>BLR</v>
      </c>
      <c r="F88" s="91">
        <f>'Vyrai 2017 detali išklotinė'!F88</f>
        <v>44</v>
      </c>
      <c r="G88" s="92">
        <f>'Vyrai 2017 detali išklotinė'!G88</f>
        <v>7.333333333333333</v>
      </c>
    </row>
    <row r="89" spans="1:7" x14ac:dyDescent="0.25">
      <c r="A89" s="114">
        <f>'Vyrai 2017 detali išklotinė'!A89</f>
        <v>80</v>
      </c>
      <c r="B89" s="89">
        <f>'Vyrai 2017 detali išklotinė'!B89</f>
        <v>2</v>
      </c>
      <c r="C89" s="88" t="str">
        <f>'Vyrai 2017 detali išklotinė'!C89</f>
        <v>LYUBINSKIY, Alexander</v>
      </c>
      <c r="D89" s="88" t="str">
        <f>'Vyrai 2017 detali išklotinė'!D89</f>
        <v>National Golf Resort</v>
      </c>
      <c r="E89" s="90" t="str">
        <f>'Vyrai 2017 detali išklotinė'!E89</f>
        <v>RUS</v>
      </c>
      <c r="F89" s="91">
        <f>'Vyrai 2017 detali išklotinė'!F89</f>
        <v>41</v>
      </c>
      <c r="G89" s="92">
        <f>'Vyrai 2017 detali išklotinė'!G89</f>
        <v>6.833333333333333</v>
      </c>
    </row>
    <row r="90" spans="1:7" x14ac:dyDescent="0.25">
      <c r="A90" s="114">
        <f>'Vyrai 2017 detali išklotinė'!A90</f>
        <v>81</v>
      </c>
      <c r="B90" s="89">
        <f>'Vyrai 2017 detali išklotinė'!B90</f>
        <v>5</v>
      </c>
      <c r="C90" s="88" t="str">
        <f>'Vyrai 2017 detali išklotinė'!C90</f>
        <v xml:space="preserve">JUOZAITIS, Rymantas </v>
      </c>
      <c r="D90" s="88" t="str">
        <f>'Vyrai 2017 detali išklotinė'!D90</f>
        <v>Capitals Golf Club</v>
      </c>
      <c r="E90" s="90" t="str">
        <f>'Vyrai 2017 detali išklotinė'!E90</f>
        <v>LTU</v>
      </c>
      <c r="F90" s="91">
        <f>'Vyrai 2017 detali išklotinė'!F90</f>
        <v>39</v>
      </c>
      <c r="G90" s="92">
        <f>'Vyrai 2017 detali išklotinė'!G90</f>
        <v>6.5</v>
      </c>
    </row>
    <row r="91" spans="1:7" x14ac:dyDescent="0.25">
      <c r="A91" s="114">
        <f>'Vyrai 2017 detali išklotinė'!A91</f>
        <v>82</v>
      </c>
      <c r="B91" s="89">
        <f>'Vyrai 2017 detali išklotinė'!B91</f>
        <v>2</v>
      </c>
      <c r="C91" s="88" t="str">
        <f>'Vyrai 2017 detali išklotinė'!C91</f>
        <v xml:space="preserve">OKINCZYC, Czeslaw </v>
      </c>
      <c r="D91" s="88" t="str">
        <f>'Vyrai 2017 detali išklotinė'!D91</f>
        <v>European Centre Golf Club</v>
      </c>
      <c r="E91" s="90" t="str">
        <f>'Vyrai 2017 detali išklotinė'!E91</f>
        <v>LTU</v>
      </c>
      <c r="F91" s="91">
        <f>'Vyrai 2017 detali išklotinė'!F91</f>
        <v>37</v>
      </c>
      <c r="G91" s="92">
        <f>'Vyrai 2017 detali išklotinė'!G91</f>
        <v>6.166666666666667</v>
      </c>
    </row>
    <row r="92" spans="1:7" x14ac:dyDescent="0.25">
      <c r="A92" s="114">
        <f>'Vyrai 2017 detali išklotinė'!A92</f>
        <v>83</v>
      </c>
      <c r="B92" s="89">
        <f>'Vyrai 2017 detali išklotinė'!B92</f>
        <v>3</v>
      </c>
      <c r="C92" s="88" t="str">
        <f>'Vyrai 2017 detali išklotinė'!C92</f>
        <v>BELOUSOVAS, Valentinas</v>
      </c>
      <c r="D92" s="88" t="str">
        <f>'Vyrai 2017 detali išklotinė'!D92</f>
        <v>European Centre Golf Club</v>
      </c>
      <c r="E92" s="90" t="str">
        <f>'Vyrai 2017 detali išklotinė'!E92</f>
        <v>LTU</v>
      </c>
      <c r="F92" s="91">
        <f>'Vyrai 2017 detali išklotinė'!F92</f>
        <v>36</v>
      </c>
      <c r="G92" s="92">
        <f>'Vyrai 2017 detali išklotinė'!G92</f>
        <v>6</v>
      </c>
    </row>
    <row r="93" spans="1:7" x14ac:dyDescent="0.25">
      <c r="A93" s="114">
        <f>'Vyrai 2017 detali išklotinė'!A93</f>
        <v>83</v>
      </c>
      <c r="B93" s="89">
        <f>'Vyrai 2017 detali išklotinė'!B93</f>
        <v>5</v>
      </c>
      <c r="C93" s="88" t="str">
        <f>'Vyrai 2017 detali išklotinė'!C93</f>
        <v>MARTIŠIUS, Mindaugas</v>
      </c>
      <c r="D93" s="88" t="str">
        <f>'Vyrai 2017 detali išklotinė'!D93</f>
        <v>Capitals Golf Club</v>
      </c>
      <c r="E93" s="90" t="str">
        <f>'Vyrai 2017 detali išklotinė'!E93</f>
        <v>LTU</v>
      </c>
      <c r="F93" s="91">
        <f>'Vyrai 2017 detali išklotinė'!F93</f>
        <v>36</v>
      </c>
      <c r="G93" s="92">
        <f>'Vyrai 2017 detali išklotinė'!G93</f>
        <v>6</v>
      </c>
    </row>
    <row r="94" spans="1:7" x14ac:dyDescent="0.25">
      <c r="A94" s="114">
        <f>'Vyrai 2017 detali išklotinė'!A94</f>
        <v>83</v>
      </c>
      <c r="B94" s="89">
        <f>'Vyrai 2017 detali išklotinė'!B94</f>
        <v>1</v>
      </c>
      <c r="C94" s="88" t="str">
        <f>'Vyrai 2017 detali išklotinė'!C94</f>
        <v xml:space="preserve">BUCYS, Linas </v>
      </c>
      <c r="D94" s="88">
        <f>'Vyrai 2017 detali išklotinė'!D94</f>
        <v>0</v>
      </c>
      <c r="E94" s="90" t="str">
        <f>'Vyrai 2017 detali išklotinė'!E94</f>
        <v>LTU</v>
      </c>
      <c r="F94" s="91">
        <f>'Vyrai 2017 detali išklotinė'!F94</f>
        <v>36</v>
      </c>
      <c r="G94" s="92">
        <f>'Vyrai 2017 detali išklotinė'!G94</f>
        <v>6</v>
      </c>
    </row>
    <row r="95" spans="1:7" x14ac:dyDescent="0.25">
      <c r="A95" s="114">
        <f>'Vyrai 2017 detali išklotinė'!A95</f>
        <v>86</v>
      </c>
      <c r="B95" s="89">
        <f>'Vyrai 2017 detali išklotinė'!B95</f>
        <v>7</v>
      </c>
      <c r="C95" s="88" t="str">
        <f>'Vyrai 2017 detali išklotinė'!C95</f>
        <v>GEDVILAS, Vydas</v>
      </c>
      <c r="D95" s="88" t="str">
        <f>'Vyrai 2017 detali išklotinė'!D95</f>
        <v>Elnias Golf Club</v>
      </c>
      <c r="E95" s="90" t="str">
        <f>'Vyrai 2017 detali išklotinė'!E95</f>
        <v>LTU</v>
      </c>
      <c r="F95" s="91">
        <f>'Vyrai 2017 detali išklotinė'!F95</f>
        <v>35</v>
      </c>
      <c r="G95" s="92">
        <f>'Vyrai 2017 detali išklotinė'!G95</f>
        <v>5.833333333333333</v>
      </c>
    </row>
    <row r="96" spans="1:7" x14ac:dyDescent="0.25">
      <c r="A96" s="114">
        <f>'Vyrai 2017 detali išklotinė'!A96</f>
        <v>86</v>
      </c>
      <c r="B96" s="89">
        <f>'Vyrai 2017 detali išklotinė'!B96</f>
        <v>5</v>
      </c>
      <c r="C96" s="88" t="str">
        <f>'Vyrai 2017 detali išklotinė'!C96</f>
        <v xml:space="preserve">GAIDUKEVIČIUS, Arvydas </v>
      </c>
      <c r="D96" s="88" t="str">
        <f>'Vyrai 2017 detali išklotinė'!D96</f>
        <v>National Golf Resort</v>
      </c>
      <c r="E96" s="90" t="str">
        <f>'Vyrai 2017 detali išklotinė'!E96</f>
        <v>LTU</v>
      </c>
      <c r="F96" s="91">
        <f>'Vyrai 2017 detali išklotinė'!F96</f>
        <v>35</v>
      </c>
      <c r="G96" s="92">
        <f>'Vyrai 2017 detali išklotinė'!G96</f>
        <v>5.833333333333333</v>
      </c>
    </row>
    <row r="97" spans="1:7" x14ac:dyDescent="0.25">
      <c r="A97" s="114">
        <f>'Vyrai 2017 detali išklotinė'!A97</f>
        <v>86</v>
      </c>
      <c r="B97" s="89">
        <f>'Vyrai 2017 detali išklotinė'!B97</f>
        <v>2</v>
      </c>
      <c r="C97" s="88" t="str">
        <f>'Vyrai 2017 detali išklotinė'!C97</f>
        <v>LUKYANCHIKOV, Sergey</v>
      </c>
      <c r="D97" s="88">
        <f>'Vyrai 2017 detali išklotinė'!D97</f>
        <v>0</v>
      </c>
      <c r="E97" s="90" t="str">
        <f>'Vyrai 2017 detali išklotinė'!E97</f>
        <v>RUS</v>
      </c>
      <c r="F97" s="91">
        <f>'Vyrai 2017 detali išklotinė'!F97</f>
        <v>35</v>
      </c>
      <c r="G97" s="92">
        <f>'Vyrai 2017 detali išklotinė'!G97</f>
        <v>5.833333333333333</v>
      </c>
    </row>
    <row r="98" spans="1:7" x14ac:dyDescent="0.25">
      <c r="A98" s="114">
        <f>'Vyrai 2017 detali išklotinė'!A98</f>
        <v>89</v>
      </c>
      <c r="B98" s="89">
        <f>'Vyrai 2017 detali išklotinė'!B98</f>
        <v>2</v>
      </c>
      <c r="C98" s="88" t="str">
        <f>'Vyrai 2017 detali išklotinė'!C98</f>
        <v>JAZEPČIKAS, Jonas</v>
      </c>
      <c r="D98" s="88" t="str">
        <f>'Vyrai 2017 detali išklotinė'!D98</f>
        <v>Wolf Golf Club</v>
      </c>
      <c r="E98" s="90" t="str">
        <f>'Vyrai 2017 detali išklotinė'!E98</f>
        <v>LTU</v>
      </c>
      <c r="F98" s="91">
        <f>'Vyrai 2017 detali išklotinė'!F98</f>
        <v>34</v>
      </c>
      <c r="G98" s="92">
        <f>'Vyrai 2017 detali išklotinė'!G98</f>
        <v>5.666666666666667</v>
      </c>
    </row>
    <row r="99" spans="1:7" x14ac:dyDescent="0.25">
      <c r="A99" s="114">
        <f>'Vyrai 2017 detali išklotinė'!A99</f>
        <v>89</v>
      </c>
      <c r="B99" s="89">
        <f>'Vyrai 2017 detali išklotinė'!B99</f>
        <v>1</v>
      </c>
      <c r="C99" s="88" t="str">
        <f>'Vyrai 2017 detali išklotinė'!C99</f>
        <v xml:space="preserve">KAUNIETIS, Vainius </v>
      </c>
      <c r="D99" s="88" t="str">
        <f>'Vyrai 2017 detali išklotinė'!D99</f>
        <v>National Golf Resort</v>
      </c>
      <c r="E99" s="90" t="str">
        <f>'Vyrai 2017 detali išklotinė'!E45</f>
        <v>LTU</v>
      </c>
      <c r="F99" s="91">
        <f>'Vyrai 2017 detali išklotinė'!F99</f>
        <v>34</v>
      </c>
      <c r="G99" s="92">
        <f>'Vyrai 2017 detali išklotinė'!G99</f>
        <v>5.666666666666667</v>
      </c>
    </row>
    <row r="100" spans="1:7" x14ac:dyDescent="0.25">
      <c r="A100" s="114">
        <f>'Vyrai 2017 detali išklotinė'!A100</f>
        <v>89</v>
      </c>
      <c r="B100" s="89">
        <f>'Vyrai 2017 detali išklotinė'!B100</f>
        <v>3</v>
      </c>
      <c r="C100" s="88" t="str">
        <f>'Vyrai 2017 detali išklotinė'!C100</f>
        <v xml:space="preserve">PAULAUSKAS, Marius </v>
      </c>
      <c r="D100" s="88" t="str">
        <f>'Vyrai 2017 detali išklotinė'!D100</f>
        <v>Capitals Golf Club</v>
      </c>
      <c r="E100" s="90" t="str">
        <f>'Vyrai 2017 detali išklotinė'!E100</f>
        <v>LTU</v>
      </c>
      <c r="F100" s="91">
        <f>'Vyrai 2017 detali išklotinė'!F100</f>
        <v>34</v>
      </c>
      <c r="G100" s="92">
        <f>'Vyrai 2017 detali išklotinė'!G100</f>
        <v>5.666666666666667</v>
      </c>
    </row>
    <row r="101" spans="1:7" x14ac:dyDescent="0.25">
      <c r="A101" s="114">
        <f>'Vyrai 2017 detali išklotinė'!A101</f>
        <v>92</v>
      </c>
      <c r="B101" s="89">
        <f>'Vyrai 2017 detali išklotinė'!B101</f>
        <v>5</v>
      </c>
      <c r="C101" s="88" t="str">
        <f>'Vyrai 2017 detali išklotinė'!C101</f>
        <v xml:space="preserve">KUKARSKAS, Vytautas  </v>
      </c>
      <c r="D101" s="88" t="str">
        <f>'Vyrai 2017 detali išklotinė'!D101</f>
        <v>Capitals Golf Club</v>
      </c>
      <c r="E101" s="90" t="str">
        <f>'Vyrai 2017 detali išklotinė'!E53</f>
        <v>LTU</v>
      </c>
      <c r="F101" s="91">
        <f>'Vyrai 2017 detali išklotinė'!F101</f>
        <v>33</v>
      </c>
      <c r="G101" s="92">
        <f>'Vyrai 2017 detali išklotinė'!G101</f>
        <v>5.5</v>
      </c>
    </row>
    <row r="102" spans="1:7" x14ac:dyDescent="0.25">
      <c r="A102" s="114">
        <f>'Vyrai 2017 detali išklotinė'!A102</f>
        <v>93</v>
      </c>
      <c r="B102" s="89">
        <f>'Vyrai 2017 detali išklotinė'!B102</f>
        <v>3</v>
      </c>
      <c r="C102" s="88" t="str">
        <f>'Vyrai 2017 detali išklotinė'!C102</f>
        <v>MILIUS, Romualdas</v>
      </c>
      <c r="D102" s="88" t="str">
        <f>'Vyrai 2017 detali išklotinė'!D102</f>
        <v>Capitals Golf Club</v>
      </c>
      <c r="E102" s="90" t="str">
        <f>'Vyrai 2017 detali išklotinė'!E55</f>
        <v>LTU</v>
      </c>
      <c r="F102" s="91">
        <f>'Vyrai 2017 detali išklotinė'!F102</f>
        <v>32</v>
      </c>
      <c r="G102" s="92">
        <f>'Vyrai 2017 detali išklotinė'!G102</f>
        <v>5.333333333333333</v>
      </c>
    </row>
    <row r="103" spans="1:7" x14ac:dyDescent="0.25">
      <c r="A103" s="114">
        <f>'Vyrai 2017 detali išklotinė'!A103</f>
        <v>93</v>
      </c>
      <c r="B103" s="89">
        <f>'Vyrai 2017 detali išklotinė'!B103</f>
        <v>1</v>
      </c>
      <c r="C103" s="88" t="str">
        <f>'Vyrai 2017 detali išklotinė'!C103</f>
        <v>KOVALEV, Aleksandr</v>
      </c>
      <c r="D103" s="88" t="str">
        <f>'Vyrai 2017 detali išklotinė'!D103</f>
        <v>National Golf Resort</v>
      </c>
      <c r="E103" s="90" t="str">
        <f>'Vyrai 2017 detali išklotinė'!E56</f>
        <v>LTU</v>
      </c>
      <c r="F103" s="91">
        <f>'Vyrai 2017 detali išklotinė'!F103</f>
        <v>32</v>
      </c>
      <c r="G103" s="92">
        <f>'Vyrai 2017 detali išklotinė'!G103</f>
        <v>5.333333333333333</v>
      </c>
    </row>
    <row r="104" spans="1:7" x14ac:dyDescent="0.25">
      <c r="A104" s="114">
        <f>'Vyrai 2017 detali išklotinė'!A104</f>
        <v>95</v>
      </c>
      <c r="B104" s="89">
        <f>'Vyrai 2017 detali išklotinė'!B104</f>
        <v>6</v>
      </c>
      <c r="C104" s="88" t="str">
        <f>'Vyrai 2017 detali išklotinė'!C104</f>
        <v xml:space="preserve">STANKYAVICHYUS, Kastitis </v>
      </c>
      <c r="D104" s="88">
        <f>'Vyrai 2017 detali išklotinė'!D104</f>
        <v>0</v>
      </c>
      <c r="E104" s="90" t="str">
        <f>'Vyrai 2017 detali išklotinė'!E104</f>
        <v>LTU</v>
      </c>
      <c r="F104" s="91">
        <f>'Vyrai 2017 detali išklotinė'!F104</f>
        <v>27</v>
      </c>
      <c r="G104" s="92">
        <f>'Vyrai 2017 detali išklotinė'!G104</f>
        <v>4.5</v>
      </c>
    </row>
    <row r="105" spans="1:7" x14ac:dyDescent="0.25">
      <c r="A105" s="114">
        <f>'Vyrai 2017 detali išklotinė'!A105</f>
        <v>96</v>
      </c>
      <c r="B105" s="89">
        <f>'Vyrai 2017 detali išklotinė'!B105</f>
        <v>1</v>
      </c>
      <c r="C105" s="88" t="str">
        <f>'Vyrai 2017 detali išklotinė'!C105</f>
        <v>ČIŽINAUSKAS, Evaldas</v>
      </c>
      <c r="D105" s="88" t="str">
        <f>'Vyrai 2017 detali išklotinė'!D105</f>
        <v>Capitals Golf Club</v>
      </c>
      <c r="E105" s="90" t="str">
        <f>'Vyrai 2017 detali išklotinė'!E67</f>
        <v>LTU</v>
      </c>
      <c r="F105" s="91">
        <f>'Vyrai 2017 detali išklotinė'!F105</f>
        <v>26</v>
      </c>
      <c r="G105" s="92">
        <f>'Vyrai 2017 detali išklotinė'!G105</f>
        <v>4.333333333333333</v>
      </c>
    </row>
    <row r="106" spans="1:7" x14ac:dyDescent="0.25">
      <c r="A106" s="114">
        <f>'Vyrai 2017 detali išklotinė'!A106</f>
        <v>97</v>
      </c>
      <c r="B106" s="89">
        <f>'Vyrai 2017 detali išklotinė'!B106</f>
        <v>1</v>
      </c>
      <c r="C106" s="88" t="str">
        <f>'Vyrai 2017 detali išklotinė'!C106</f>
        <v>VOVERIS, Giedrius</v>
      </c>
      <c r="D106" s="88">
        <f>'Vyrai 2017 detali išklotinė'!D106</f>
        <v>0</v>
      </c>
      <c r="E106" s="90" t="str">
        <f>'Vyrai 2017 detali išklotinė'!E73</f>
        <v>LTU</v>
      </c>
      <c r="F106" s="91">
        <f>'Vyrai 2017 detali išklotinė'!F106</f>
        <v>23</v>
      </c>
      <c r="G106" s="92">
        <f>'Vyrai 2017 detali išklotinė'!G106</f>
        <v>3.8333333333333335</v>
      </c>
    </row>
    <row r="107" spans="1:7" x14ac:dyDescent="0.25">
      <c r="A107" s="114">
        <f>'Vyrai 2017 detali išklotinė'!A108</f>
        <v>98</v>
      </c>
      <c r="B107" s="89">
        <f>'Vyrai 2017 detali išklotinė'!B108</f>
        <v>2</v>
      </c>
      <c r="C107" s="88" t="str">
        <f>'Vyrai 2017 detali išklotinė'!C108</f>
        <v>GEČĖNAS, Rimas</v>
      </c>
      <c r="D107" s="88" t="str">
        <f>'Vyrai 2017 detali išklotinė'!D108</f>
        <v>Capitals Golf Club</v>
      </c>
      <c r="E107" s="90" t="str">
        <f>'Vyrai 2017 detali išklotinė'!E81</f>
        <v>LTU</v>
      </c>
      <c r="F107" s="91">
        <f>'Vyrai 2017 detali išklotinė'!F108</f>
        <v>22</v>
      </c>
      <c r="G107" s="92">
        <f>'Vyrai 2017 detali išklotinė'!G108</f>
        <v>3.6666666666666665</v>
      </c>
    </row>
    <row r="108" spans="1:7" x14ac:dyDescent="0.25">
      <c r="A108" s="114">
        <f>'Vyrai 2017 detali išklotinė'!A107</f>
        <v>98</v>
      </c>
      <c r="B108" s="89">
        <f>'Vyrai 2017 detali išklotinė'!B107</f>
        <v>2</v>
      </c>
      <c r="C108" s="88" t="str">
        <f>'Vyrai 2017 detali išklotinė'!C107</f>
        <v xml:space="preserve">ANDRIUKAITIS-SUTKUS, Šarūnas </v>
      </c>
      <c r="D108" s="88" t="str">
        <f>'Vyrai 2017 detali išklotinė'!D107</f>
        <v>The V Golf Club</v>
      </c>
      <c r="E108" s="90" t="str">
        <f>'Vyrai 2017 detali išklotinė'!E107</f>
        <v>LTU</v>
      </c>
      <c r="F108" s="91">
        <f>'Vyrai 2017 detali išklotinė'!F107</f>
        <v>22</v>
      </c>
      <c r="G108" s="92">
        <f>'Vyrai 2017 detali išklotinė'!G107</f>
        <v>3.6666666666666665</v>
      </c>
    </row>
    <row r="109" spans="1:7" x14ac:dyDescent="0.25">
      <c r="A109" s="114">
        <f>'Vyrai 2017 detali išklotinė'!A109</f>
        <v>100</v>
      </c>
      <c r="B109" s="89">
        <f>'Vyrai 2017 detali išklotinė'!B109</f>
        <v>4</v>
      </c>
      <c r="C109" s="88" t="str">
        <f>'Vyrai 2017 detali išklotinė'!C109</f>
        <v xml:space="preserve">VASILIAUSKAS, Paulius </v>
      </c>
      <c r="D109" s="88" t="str">
        <f>'Vyrai 2017 detali išklotinė'!D109</f>
        <v>The V Golf Club</v>
      </c>
      <c r="E109" s="90" t="str">
        <f>'Vyrai 2017 detali išklotinė'!E109</f>
        <v>LTU</v>
      </c>
      <c r="F109" s="91">
        <f>'Vyrai 2017 detali išklotinė'!F109</f>
        <v>21</v>
      </c>
      <c r="G109" s="92">
        <f>'Vyrai 2017 detali išklotinė'!G109</f>
        <v>3.5</v>
      </c>
    </row>
    <row r="110" spans="1:7" x14ac:dyDescent="0.25">
      <c r="A110" s="114">
        <f>'Vyrai 2017 detali išklotinė'!A110</f>
        <v>101</v>
      </c>
      <c r="B110" s="89">
        <f>'Vyrai 2017 detali išklotinė'!B110</f>
        <v>1</v>
      </c>
      <c r="C110" s="88" t="str">
        <f>'Vyrai 2017 detali išklotinė'!C110</f>
        <v>BEREZIN, Sergei</v>
      </c>
      <c r="D110" s="88" t="str">
        <f>'Vyrai 2017 detali išklotinė'!D110</f>
        <v>National Golf Resort</v>
      </c>
      <c r="E110" s="90" t="str">
        <f>'Vyrai 2017 detali išklotinė'!E110</f>
        <v>LTU</v>
      </c>
      <c r="F110" s="91">
        <f>'Vyrai 2017 detali išklotinė'!F110</f>
        <v>20</v>
      </c>
      <c r="G110" s="92">
        <f>'Vyrai 2017 detali išklotinė'!G110</f>
        <v>3.3333333333333335</v>
      </c>
    </row>
    <row r="111" spans="1:7" x14ac:dyDescent="0.25">
      <c r="A111" s="114">
        <f>'Vyrai 2017 detali išklotinė'!A111</f>
        <v>101</v>
      </c>
      <c r="B111" s="89">
        <f>'Vyrai 2017 detali išklotinė'!B111</f>
        <v>3</v>
      </c>
      <c r="C111" s="88" t="str">
        <f>'Vyrai 2017 detali išklotinė'!C111</f>
        <v>BUTKUS, Alvydas</v>
      </c>
      <c r="D111" s="88" t="str">
        <f>'Vyrai 2017 detali išklotinė'!D111</f>
        <v>National Golf Resort</v>
      </c>
      <c r="E111" s="90" t="str">
        <f>'Vyrai 2017 detali išklotinė'!E111</f>
        <v>LTU</v>
      </c>
      <c r="F111" s="91">
        <f>'Vyrai 2017 detali išklotinė'!F111</f>
        <v>20</v>
      </c>
      <c r="G111" s="92">
        <f>'Vyrai 2017 detali išklotinė'!G111</f>
        <v>3.3333333333333335</v>
      </c>
    </row>
    <row r="112" spans="1:7" x14ac:dyDescent="0.25">
      <c r="A112" s="114">
        <f>'Vyrai 2017 detali išklotinė'!A112</f>
        <v>101</v>
      </c>
      <c r="B112" s="89">
        <f>'Vyrai 2017 detali išklotinė'!B112</f>
        <v>3</v>
      </c>
      <c r="C112" s="88" t="str">
        <f>'Vyrai 2017 detali išklotinė'!C112</f>
        <v>MILINAUSKAS, Saulius</v>
      </c>
      <c r="D112" s="88" t="str">
        <f>'Vyrai 2017 detali išklotinė'!D112</f>
        <v>National Golf Resort</v>
      </c>
      <c r="E112" s="90" t="str">
        <f>'Vyrai 2017 detali išklotinė'!E112</f>
        <v>LTU</v>
      </c>
      <c r="F112" s="91">
        <f>'Vyrai 2017 detali išklotinė'!F112</f>
        <v>20</v>
      </c>
      <c r="G112" s="92">
        <f>'Vyrai 2017 detali išklotinė'!G112</f>
        <v>3.3333333333333335</v>
      </c>
    </row>
    <row r="113" spans="1:7" x14ac:dyDescent="0.25">
      <c r="A113" s="114">
        <f>'Vyrai 2017 detali išklotinė'!A113</f>
        <v>101</v>
      </c>
      <c r="B113" s="89">
        <f>'Vyrai 2017 detali išklotinė'!B113</f>
        <v>1</v>
      </c>
      <c r="C113" s="88" t="str">
        <f>'Vyrai 2017 detali išklotinė'!C113</f>
        <v xml:space="preserve">NOVIKOVAS, Igoris </v>
      </c>
      <c r="D113" s="88">
        <f>'Vyrai 2017 detali išklotinė'!D113</f>
        <v>0</v>
      </c>
      <c r="E113" s="90" t="str">
        <f>'Vyrai 2017 detali išklotinė'!E113</f>
        <v>LTU</v>
      </c>
      <c r="F113" s="91">
        <f>'Vyrai 2017 detali išklotinė'!F113</f>
        <v>20</v>
      </c>
      <c r="G113" s="92">
        <f>'Vyrai 2017 detali išklotinė'!G113</f>
        <v>3.3333333333333335</v>
      </c>
    </row>
    <row r="114" spans="1:7" x14ac:dyDescent="0.25">
      <c r="A114" s="114">
        <f>'Vyrai 2017 detali išklotinė'!A114</f>
        <v>101</v>
      </c>
      <c r="B114" s="89">
        <f>'Vyrai 2017 detali išklotinė'!B114</f>
        <v>2</v>
      </c>
      <c r="C114" s="88" t="str">
        <f>'Vyrai 2017 detali išklotinė'!C114</f>
        <v>SLANINA, Egidijus</v>
      </c>
      <c r="D114" s="88" t="str">
        <f>'Vyrai 2017 detali išklotinė'!D114</f>
        <v>The V Golf Club</v>
      </c>
      <c r="E114" s="90" t="str">
        <f>'Vyrai 2017 detali išklotinė'!E114</f>
        <v>LTU</v>
      </c>
      <c r="F114" s="91">
        <f>'Vyrai 2017 detali išklotinė'!F114</f>
        <v>20</v>
      </c>
      <c r="G114" s="92">
        <f>'Vyrai 2017 detali išklotinė'!G114</f>
        <v>3.3333333333333335</v>
      </c>
    </row>
    <row r="115" spans="1:7" x14ac:dyDescent="0.25">
      <c r="A115" s="114">
        <f>'Vyrai 2017 detali išklotinė'!A115</f>
        <v>106</v>
      </c>
      <c r="B115" s="89">
        <f>'Vyrai 2017 detali išklotinė'!B115</f>
        <v>2</v>
      </c>
      <c r="C115" s="88" t="str">
        <f>'Vyrai 2017 detali išklotinė'!C115</f>
        <v>ANTANAITIS, Vidmantas</v>
      </c>
      <c r="D115" s="88" t="str">
        <f>'Vyrai 2017 detali išklotinė'!D115</f>
        <v>Wolf Golf Club</v>
      </c>
      <c r="E115" s="90" t="str">
        <f>'Vyrai 2017 detali išklotinė'!E44</f>
        <v>LTU</v>
      </c>
      <c r="F115" s="91">
        <f>'Vyrai 2017 detali išklotinė'!F115</f>
        <v>19</v>
      </c>
      <c r="G115" s="92">
        <f>'Vyrai 2017 detali išklotinė'!G115</f>
        <v>3.1666666666666665</v>
      </c>
    </row>
    <row r="116" spans="1:7" x14ac:dyDescent="0.25">
      <c r="A116" s="114">
        <f>'Vyrai 2017 detali išklotinė'!A116</f>
        <v>107</v>
      </c>
      <c r="B116" s="89">
        <f>'Vyrai 2017 detali išklotinė'!B116</f>
        <v>4</v>
      </c>
      <c r="C116" s="88" t="str">
        <f>'Vyrai 2017 detali išklotinė'!C116</f>
        <v xml:space="preserve">RIMIDIS, Alfredas </v>
      </c>
      <c r="D116" s="88" t="str">
        <f>'Vyrai 2017 detali išklotinė'!D116</f>
        <v>Capitals Golf Club</v>
      </c>
      <c r="E116" s="90" t="str">
        <f>'Vyrai 2017 detali išklotinė'!E47</f>
        <v>ZAF</v>
      </c>
      <c r="F116" s="91">
        <f>'Vyrai 2017 detali išklotinė'!F116</f>
        <v>17</v>
      </c>
      <c r="G116" s="92">
        <f>'Vyrai 2017 detali išklotinė'!G116</f>
        <v>2.8333333333333335</v>
      </c>
    </row>
    <row r="117" spans="1:7" x14ac:dyDescent="0.25">
      <c r="A117" s="114">
        <f>'Vyrai 2017 detali išklotinė'!A117</f>
        <v>108</v>
      </c>
      <c r="B117" s="89">
        <f>'Vyrai 2017 detali išklotinė'!B117</f>
        <v>2</v>
      </c>
      <c r="C117" s="88" t="str">
        <f>'Vyrai 2017 detali išklotinė'!C117</f>
        <v>MIKALONIS, Vytautas</v>
      </c>
      <c r="D117" s="88" t="str">
        <f>'Vyrai 2017 detali išklotinė'!D117</f>
        <v>Wolf Golf Club</v>
      </c>
      <c r="E117" s="90" t="str">
        <f>'Vyrai 2017 detali išklotinė'!E51</f>
        <v>LTU</v>
      </c>
      <c r="F117" s="91">
        <f>'Vyrai 2017 detali išklotinė'!F117</f>
        <v>16</v>
      </c>
      <c r="G117" s="92">
        <f>'Vyrai 2017 detali išklotinė'!G117</f>
        <v>2.6666666666666665</v>
      </c>
    </row>
    <row r="118" spans="1:7" x14ac:dyDescent="0.25">
      <c r="A118" s="114">
        <f>'Vyrai 2017 detali išklotinė'!A118</f>
        <v>108</v>
      </c>
      <c r="B118" s="89">
        <f>'Vyrai 2017 detali išklotinė'!B118</f>
        <v>2</v>
      </c>
      <c r="C118" s="88" t="str">
        <f>'Vyrai 2017 detali išklotinė'!C118</f>
        <v xml:space="preserve">LIKADZIJAUSKAS, Eimutis </v>
      </c>
      <c r="D118" s="88" t="str">
        <f>'Vyrai 2017 detali išklotinė'!D118</f>
        <v>Capitals Golf Club</v>
      </c>
      <c r="E118" s="90" t="str">
        <f>'Vyrai 2017 detali išklotinė'!E61</f>
        <v>LTU</v>
      </c>
      <c r="F118" s="91">
        <f>'Vyrai 2017 detali išklotinė'!F118</f>
        <v>16</v>
      </c>
      <c r="G118" s="92">
        <f>'Vyrai 2017 detali išklotinė'!G118</f>
        <v>2.6666666666666665</v>
      </c>
    </row>
    <row r="119" spans="1:7" x14ac:dyDescent="0.25">
      <c r="A119" s="114">
        <f>'Vyrai 2017 detali išklotinė'!A120</f>
        <v>110</v>
      </c>
      <c r="B119" s="89">
        <f>'Vyrai 2017 detali išklotinė'!B120</f>
        <v>3</v>
      </c>
      <c r="C119" s="88" t="str">
        <f>'Vyrai 2017 detali išklotinė'!C120</f>
        <v>PAŠUKONIS, Egidijus</v>
      </c>
      <c r="D119" s="88" t="str">
        <f>'Vyrai 2017 detali išklotinė'!D120</f>
        <v>Capitals Golf Club</v>
      </c>
      <c r="E119" s="90" t="str">
        <f>'Vyrai 2017 detali išklotinė'!E64</f>
        <v>LTU</v>
      </c>
      <c r="F119" s="91">
        <f>'Vyrai 2017 detali išklotinė'!F120</f>
        <v>15</v>
      </c>
      <c r="G119" s="92">
        <f>'Vyrai 2017 detali išklotinė'!G120</f>
        <v>2.5</v>
      </c>
    </row>
    <row r="120" spans="1:7" x14ac:dyDescent="0.25">
      <c r="A120" s="114">
        <f>'Vyrai 2017 detali išklotinė'!A119</f>
        <v>110</v>
      </c>
      <c r="B120" s="89">
        <f>'Vyrai 2017 detali išklotinė'!B119</f>
        <v>2</v>
      </c>
      <c r="C120" s="88" t="str">
        <f>'Vyrai 2017 detali išklotinė'!C119</f>
        <v>GRIGARAS, Ignas</v>
      </c>
      <c r="D120" s="88" t="str">
        <f>'Vyrai 2017 detali išklotinė'!D119</f>
        <v>Capitals Golf Club</v>
      </c>
      <c r="E120" s="90" t="str">
        <f>'Vyrai 2017 detali išklotinė'!E63</f>
        <v>LTU</v>
      </c>
      <c r="F120" s="91">
        <f>'Vyrai 2017 detali išklotinė'!F119</f>
        <v>15</v>
      </c>
      <c r="G120" s="92">
        <f>'Vyrai 2017 detali išklotinė'!G119</f>
        <v>2.5</v>
      </c>
    </row>
    <row r="121" spans="1:7" x14ac:dyDescent="0.25">
      <c r="A121" s="114">
        <f>'Vyrai 2017 detali išklotinė'!A121</f>
        <v>110</v>
      </c>
      <c r="B121" s="89">
        <f>'Vyrai 2017 detali išklotinė'!B121</f>
        <v>2</v>
      </c>
      <c r="C121" s="88" t="str">
        <f>'Vyrai 2017 detali išklotinė'!C121</f>
        <v>DAMOŠEVIČIUS, Vaidas</v>
      </c>
      <c r="D121" s="88" t="str">
        <f>'Vyrai 2017 detali išklotinė'!D121</f>
        <v>European Centre Golf Club</v>
      </c>
      <c r="E121" s="90" t="str">
        <f>'Vyrai 2017 detali išklotinė'!E66</f>
        <v>POL</v>
      </c>
      <c r="F121" s="91">
        <f>'Vyrai 2017 detali išklotinė'!F121</f>
        <v>15</v>
      </c>
      <c r="G121" s="92">
        <f>'Vyrai 2017 detali išklotinė'!G121</f>
        <v>2.5</v>
      </c>
    </row>
    <row r="122" spans="1:7" x14ac:dyDescent="0.25">
      <c r="A122" s="114">
        <f>'Vyrai 2017 detali išklotinė'!A122</f>
        <v>110</v>
      </c>
      <c r="B122" s="89">
        <f>'Vyrai 2017 detali išklotinė'!B122</f>
        <v>1</v>
      </c>
      <c r="C122" s="88" t="str">
        <f>'Vyrai 2017 detali išklotinė'!C122</f>
        <v>KALVAITIS, Rimgaudas</v>
      </c>
      <c r="D122" s="88" t="str">
        <f>'Vyrai 2017 detali išklotinė'!D122</f>
        <v>The V Golf Club</v>
      </c>
      <c r="E122" s="90" t="str">
        <f>'Vyrai 2017 detali išklotinė'!E122</f>
        <v>LTU</v>
      </c>
      <c r="F122" s="91">
        <f>'Vyrai 2017 detali išklotinė'!F122</f>
        <v>15</v>
      </c>
      <c r="G122" s="92">
        <f>'Vyrai 2017 detali išklotinė'!G122</f>
        <v>2.5</v>
      </c>
    </row>
    <row r="123" spans="1:7" x14ac:dyDescent="0.25">
      <c r="A123" s="114">
        <f>'Vyrai 2017 detali išklotinė'!A123</f>
        <v>110</v>
      </c>
      <c r="B123" s="89">
        <f>'Vyrai 2017 detali išklotinė'!B123</f>
        <v>2</v>
      </c>
      <c r="C123" s="88" t="str">
        <f>'Vyrai 2017 detali išklotinė'!C123</f>
        <v>KLYBAS, Albertas</v>
      </c>
      <c r="D123" s="88" t="str">
        <f>'Vyrai 2017 detali išklotinė'!D123</f>
        <v>Wolf Golf Club</v>
      </c>
      <c r="E123" s="90" t="str">
        <f>'Vyrai 2017 detali išklotinė'!E123</f>
        <v>LTU</v>
      </c>
      <c r="F123" s="91">
        <f>'Vyrai 2017 detali išklotinė'!F123</f>
        <v>15</v>
      </c>
      <c r="G123" s="92">
        <f>'Vyrai 2017 detali išklotinė'!G123</f>
        <v>2.5</v>
      </c>
    </row>
    <row r="124" spans="1:7" x14ac:dyDescent="0.25">
      <c r="A124" s="114">
        <f>'Vyrai 2017 detali išklotinė'!A124</f>
        <v>115</v>
      </c>
      <c r="B124" s="89">
        <f>'Vyrai 2017 detali išklotinė'!B124</f>
        <v>2</v>
      </c>
      <c r="C124" s="88" t="str">
        <f>'Vyrai 2017 detali išklotinė'!C124</f>
        <v xml:space="preserve">BARVYDAS, Regimantas </v>
      </c>
      <c r="D124" s="88" t="str">
        <f>'Vyrai 2017 detali išklotinė'!D124</f>
        <v>The V Golf Club</v>
      </c>
      <c r="E124" s="90" t="str">
        <f>'Vyrai 2017 detali išklotinė'!E124</f>
        <v>LTU</v>
      </c>
      <c r="F124" s="91">
        <f>'Vyrai 2017 detali išklotinė'!F124</f>
        <v>14</v>
      </c>
      <c r="G124" s="92">
        <f>'Vyrai 2017 detali išklotinė'!G124</f>
        <v>2.3333333333333335</v>
      </c>
    </row>
    <row r="125" spans="1:7" x14ac:dyDescent="0.25">
      <c r="A125" s="114">
        <f>'Vyrai 2017 detali išklotinė'!A125</f>
        <v>115</v>
      </c>
      <c r="B125" s="89">
        <f>'Vyrai 2017 detali išklotinė'!B125</f>
        <v>1</v>
      </c>
      <c r="C125" s="88" t="str">
        <f>'Vyrai 2017 detali išklotinė'!C125</f>
        <v>PACAUSKAS, Kajus</v>
      </c>
      <c r="D125" s="88" t="str">
        <f>'Vyrai 2017 detali išklotinė'!D125</f>
        <v>European Centre Golf Club</v>
      </c>
      <c r="E125" s="90" t="str">
        <f>'Vyrai 2017 detali išklotinė'!E125</f>
        <v>LTIU</v>
      </c>
      <c r="F125" s="91">
        <f>'Vyrai 2017 detali išklotinė'!F125</f>
        <v>14</v>
      </c>
      <c r="G125" s="92">
        <f>'Vyrai 2017 detali išklotinė'!G125</f>
        <v>2.3333333333333335</v>
      </c>
    </row>
    <row r="126" spans="1:7" x14ac:dyDescent="0.25">
      <c r="A126" s="114">
        <f>'Vyrai 2017 detali išklotinė'!A126</f>
        <v>117</v>
      </c>
      <c r="B126" s="89">
        <f>'Vyrai 2017 detali išklotinė'!B126</f>
        <v>1</v>
      </c>
      <c r="C126" s="88" t="str">
        <f>'Vyrai 2017 detali išklotinė'!C126</f>
        <v xml:space="preserve">ARLAUSKIS, Giedrius </v>
      </c>
      <c r="D126" s="88">
        <f>'Vyrai 2017 detali išklotinė'!D126</f>
        <v>0</v>
      </c>
      <c r="E126" s="90" t="str">
        <f>'Vyrai 2017 detali išklotinė'!E126</f>
        <v>LTU</v>
      </c>
      <c r="F126" s="91">
        <f>'Vyrai 2017 detali išklotinė'!F126</f>
        <v>13</v>
      </c>
      <c r="G126" s="92">
        <f>'Vyrai 2017 detali išklotinė'!G126</f>
        <v>2.1666666666666665</v>
      </c>
    </row>
    <row r="127" spans="1:7" x14ac:dyDescent="0.25">
      <c r="A127" s="114">
        <f>'Vyrai 2017 detali išklotinė'!A127</f>
        <v>117</v>
      </c>
      <c r="B127" s="89">
        <f>'Vyrai 2017 detali išklotinė'!B127</f>
        <v>1</v>
      </c>
      <c r="C127" s="88" t="str">
        <f>'Vyrai 2017 detali išklotinė'!C127</f>
        <v xml:space="preserve">LESKOVŠEK, Saša </v>
      </c>
      <c r="D127" s="88">
        <f>'Vyrai 2017 detali išklotinė'!D127</f>
        <v>0</v>
      </c>
      <c r="E127" s="90" t="str">
        <f>'Vyrai 2017 detali išklotinė'!E127</f>
        <v>SLO</v>
      </c>
      <c r="F127" s="91">
        <f>'Vyrai 2017 detali išklotinė'!F127</f>
        <v>13</v>
      </c>
      <c r="G127" s="92">
        <f>'Vyrai 2017 detali išklotinė'!G127</f>
        <v>2.1666666666666665</v>
      </c>
    </row>
    <row r="128" spans="1:7" x14ac:dyDescent="0.25">
      <c r="A128" s="114">
        <f>'Vyrai 2017 detali išklotinė'!A128</f>
        <v>117</v>
      </c>
      <c r="B128" s="89">
        <f>'Vyrai 2017 detali išklotinė'!B128</f>
        <v>1</v>
      </c>
      <c r="C128" s="88" t="str">
        <f>'Vyrai 2017 detali išklotinė'!C128</f>
        <v xml:space="preserve">TUMANAU, Ihar </v>
      </c>
      <c r="D128" s="88">
        <f>'Vyrai 2017 detali išklotinė'!D128</f>
        <v>0</v>
      </c>
      <c r="E128" s="90" t="str">
        <f>'Vyrai 2017 detali išklotinė'!E128</f>
        <v>BLR</v>
      </c>
      <c r="F128" s="91">
        <f>'Vyrai 2017 detali išklotinė'!F128</f>
        <v>13</v>
      </c>
      <c r="G128" s="92">
        <f>'Vyrai 2017 detali išklotinė'!G128</f>
        <v>2.1666666666666665</v>
      </c>
    </row>
    <row r="129" spans="1:7" x14ac:dyDescent="0.25">
      <c r="A129" s="114">
        <f>'Vyrai 2017 detali išklotinė'!A129</f>
        <v>120</v>
      </c>
      <c r="B129" s="89">
        <f>'Vyrai 2017 detali išklotinė'!B129</f>
        <v>1</v>
      </c>
      <c r="C129" s="88" t="str">
        <f>'Vyrai 2017 detali išklotinė'!C129</f>
        <v>GRIGALIŪNAS, Mantas</v>
      </c>
      <c r="D129" s="88">
        <f>'Vyrai 2017 detali išklotinė'!D129</f>
        <v>0</v>
      </c>
      <c r="E129" s="90" t="str">
        <f>'Vyrai 2017 detali išklotinė'!E129</f>
        <v>LTU</v>
      </c>
      <c r="F129" s="91">
        <f>'Vyrai 2017 detali išklotinė'!F129</f>
        <v>12</v>
      </c>
      <c r="G129" s="92">
        <f>'Vyrai 2017 detali išklotinė'!G129</f>
        <v>2</v>
      </c>
    </row>
    <row r="130" spans="1:7" x14ac:dyDescent="0.25">
      <c r="A130" s="114">
        <f>'Vyrai 2017 detali išklotinė'!A130</f>
        <v>120</v>
      </c>
      <c r="B130" s="89">
        <f>'Vyrai 2017 detali išklotinė'!B130</f>
        <v>1</v>
      </c>
      <c r="C130" s="88" t="str">
        <f>'Vyrai 2017 detali išklotinė'!C130</f>
        <v>GRUMULAITIS, Artūras</v>
      </c>
      <c r="D130" s="88">
        <f>'Vyrai 2017 detali išklotinė'!D130</f>
        <v>0</v>
      </c>
      <c r="E130" s="90" t="str">
        <f>'Vyrai 2017 detali išklotinė'!E130</f>
        <v>LTU</v>
      </c>
      <c r="F130" s="91">
        <f>'Vyrai 2017 detali išklotinė'!F130</f>
        <v>12</v>
      </c>
      <c r="G130" s="92">
        <f>'Vyrai 2017 detali išklotinė'!G130</f>
        <v>2</v>
      </c>
    </row>
    <row r="131" spans="1:7" x14ac:dyDescent="0.25">
      <c r="A131" s="114">
        <f>'Vyrai 2017 detali išklotinė'!A132</f>
        <v>120</v>
      </c>
      <c r="B131" s="89">
        <f>'Vyrai 2017 detali išklotinė'!B132</f>
        <v>1</v>
      </c>
      <c r="C131" s="88" t="str">
        <f>'Vyrai 2017 detali išklotinė'!C132</f>
        <v xml:space="preserve">ZINKUS, Giedrius </v>
      </c>
      <c r="D131" s="88">
        <f>'Vyrai 2017 detali išklotinė'!D132</f>
        <v>0</v>
      </c>
      <c r="E131" s="90" t="str">
        <f>'Vyrai 2017 detali išklotinė'!E132</f>
        <v>LTU</v>
      </c>
      <c r="F131" s="91">
        <f>'Vyrai 2017 detali išklotinė'!F132</f>
        <v>12</v>
      </c>
      <c r="G131" s="92">
        <f>'Vyrai 2017 detali išklotinė'!G132</f>
        <v>2</v>
      </c>
    </row>
    <row r="132" spans="1:7" x14ac:dyDescent="0.25">
      <c r="A132" s="114">
        <f>'Vyrai 2017 detali išklotinė'!A131</f>
        <v>120</v>
      </c>
      <c r="B132" s="89">
        <f>'Vyrai 2017 detali išklotinė'!B131</f>
        <v>1</v>
      </c>
      <c r="C132" s="88" t="str">
        <f>'Vyrai 2017 detali išklotinė'!C131</f>
        <v xml:space="preserve">PURKINAS, Gintautas </v>
      </c>
      <c r="D132" s="88">
        <f>'Vyrai 2017 detali išklotinė'!D131</f>
        <v>0</v>
      </c>
      <c r="E132" s="90" t="str">
        <f>'Vyrai 2017 detali išklotinė'!E131</f>
        <v>LTU</v>
      </c>
      <c r="F132" s="91">
        <f>'Vyrai 2017 detali išklotinė'!F131</f>
        <v>12</v>
      </c>
      <c r="G132" s="92">
        <f>'Vyrai 2017 detali išklotinė'!G131</f>
        <v>2</v>
      </c>
    </row>
    <row r="133" spans="1:7" x14ac:dyDescent="0.25">
      <c r="A133" s="114">
        <f>'Vyrai 2017 detali išklotinė'!A135</f>
        <v>124</v>
      </c>
      <c r="B133" s="89">
        <f>'Vyrai 2017 detali išklotinė'!B135</f>
        <v>2</v>
      </c>
      <c r="C133" s="88" t="str">
        <f>'Vyrai 2017 detali išklotinė'!C135</f>
        <v>ANUŽIS, Darius</v>
      </c>
      <c r="D133" s="88" t="str">
        <f>'Vyrai 2017 detali išklotinė'!D135</f>
        <v>National Golf Resort</v>
      </c>
      <c r="E133" s="90" t="str">
        <f>'Vyrai 2017 detali išklotinė'!E135</f>
        <v>LTU</v>
      </c>
      <c r="F133" s="91">
        <f>'Vyrai 2017 detali išklotinė'!F135</f>
        <v>11</v>
      </c>
      <c r="G133" s="92">
        <f>'Vyrai 2017 detali išklotinė'!G135</f>
        <v>1.8333333333333333</v>
      </c>
    </row>
    <row r="134" spans="1:7" x14ac:dyDescent="0.25">
      <c r="A134" s="114">
        <f>'Vyrai 2017 detali išklotinė'!A133</f>
        <v>124</v>
      </c>
      <c r="B134" s="89">
        <f>'Vyrai 2017 detali išklotinė'!B133</f>
        <v>2</v>
      </c>
      <c r="C134" s="88" t="str">
        <f>'Vyrai 2017 detali išklotinė'!C133</f>
        <v>VALANTIEJUS, Andrius</v>
      </c>
      <c r="D134" s="88">
        <f>'Vyrai 2017 detali išklotinė'!D133</f>
        <v>0</v>
      </c>
      <c r="E134" s="90" t="str">
        <f>'Vyrai 2017 detali išklotinė'!E133</f>
        <v>LTU</v>
      </c>
      <c r="F134" s="91">
        <f>'Vyrai 2017 detali išklotinė'!F133</f>
        <v>11</v>
      </c>
      <c r="G134" s="92">
        <f>'Vyrai 2017 detali išklotinė'!G133</f>
        <v>1.8333333333333333</v>
      </c>
    </row>
    <row r="135" spans="1:7" x14ac:dyDescent="0.25">
      <c r="A135" s="114">
        <f>'Vyrai 2017 detali išklotinė'!A134</f>
        <v>124</v>
      </c>
      <c r="B135" s="89">
        <f>'Vyrai 2017 detali išklotinė'!B134</f>
        <v>2</v>
      </c>
      <c r="C135" s="88" t="str">
        <f>'Vyrai 2017 detali išklotinė'!C134</f>
        <v>MAJAUSKAS, Remigijus</v>
      </c>
      <c r="D135" s="88">
        <f>'Vyrai 2017 detali išklotinė'!D134</f>
        <v>0</v>
      </c>
      <c r="E135" s="90" t="str">
        <f>'Vyrai 2017 detali išklotinė'!E134</f>
        <v>LTU</v>
      </c>
      <c r="F135" s="91">
        <f>'Vyrai 2017 detali išklotinė'!F134</f>
        <v>11</v>
      </c>
      <c r="G135" s="92">
        <f>'Vyrai 2017 detali išklotinė'!G134</f>
        <v>1.8333333333333333</v>
      </c>
    </row>
    <row r="136" spans="1:7" x14ac:dyDescent="0.25">
      <c r="A136" s="114">
        <f>'Vyrai 2017 detali išklotinė'!A136</f>
        <v>127</v>
      </c>
      <c r="B136" s="89">
        <f>'Vyrai 2017 detali išklotinė'!B136</f>
        <v>1</v>
      </c>
      <c r="C136" s="88" t="str">
        <f>'Vyrai 2017 detali išklotinė'!C136</f>
        <v>BARANAUSKAS, Gintaras</v>
      </c>
      <c r="D136" s="88">
        <f>'Vyrai 2017 detali išklotinė'!D136</f>
        <v>0</v>
      </c>
      <c r="E136" s="90" t="str">
        <f>'Vyrai 2017 detali išklotinė'!E136</f>
        <v>LTU</v>
      </c>
      <c r="F136" s="91">
        <f>'Vyrai 2017 detali išklotinė'!F136</f>
        <v>10</v>
      </c>
      <c r="G136" s="92">
        <f>'Vyrai 2017 detali išklotinė'!G136</f>
        <v>1.6666666666666667</v>
      </c>
    </row>
    <row r="137" spans="1:7" x14ac:dyDescent="0.25">
      <c r="A137" s="114">
        <f>'Vyrai 2017 detali išklotinė'!A138</f>
        <v>127</v>
      </c>
      <c r="B137" s="89">
        <f>'Vyrai 2017 detali išklotinė'!B138</f>
        <v>1</v>
      </c>
      <c r="C137" s="88" t="str">
        <f>'Vyrai 2017 detali išklotinė'!C138</f>
        <v>VELYKIS, Donatas</v>
      </c>
      <c r="D137" s="88" t="str">
        <f>'Vyrai 2017 detali išklotinė'!D138</f>
        <v>European Centre Golf Club</v>
      </c>
      <c r="E137" s="90" t="str">
        <f>'Vyrai 2017 detali išklotinė'!E138</f>
        <v>LTU</v>
      </c>
      <c r="F137" s="91">
        <f>'Vyrai 2017 detali išklotinė'!F138</f>
        <v>10</v>
      </c>
      <c r="G137" s="92">
        <f>'Vyrai 2017 detali išklotinė'!G138</f>
        <v>1.6666666666666667</v>
      </c>
    </row>
    <row r="138" spans="1:7" x14ac:dyDescent="0.25">
      <c r="A138" s="114">
        <f>'Vyrai 2017 detali išklotinė'!A137</f>
        <v>127</v>
      </c>
      <c r="B138" s="89">
        <f>'Vyrai 2017 detali išklotinė'!B137</f>
        <v>2</v>
      </c>
      <c r="C138" s="88" t="str">
        <f>'Vyrai 2017 detali išklotinė'!C137</f>
        <v>FEDORCOV, Valerij</v>
      </c>
      <c r="D138" s="88">
        <f>'Vyrai 2017 detali išklotinė'!D137</f>
        <v>0</v>
      </c>
      <c r="E138" s="90" t="str">
        <f>'Vyrai 2017 detali išklotinė'!E137</f>
        <v>RUS</v>
      </c>
      <c r="F138" s="91">
        <f>'Vyrai 2017 detali išklotinė'!F137</f>
        <v>10</v>
      </c>
      <c r="G138" s="92">
        <f>'Vyrai 2017 detali išklotinė'!G137</f>
        <v>1.6666666666666667</v>
      </c>
    </row>
    <row r="139" spans="1:7" x14ac:dyDescent="0.25">
      <c r="A139" s="114">
        <f>'Vyrai 2017 detali išklotinė'!A139</f>
        <v>130</v>
      </c>
      <c r="B139" s="89">
        <f>'Vyrai 2017 detali išklotinė'!B139</f>
        <v>1</v>
      </c>
      <c r="C139" s="88" t="str">
        <f>'Vyrai 2017 detali išklotinė'!C139</f>
        <v>HALNES, John \Erik</v>
      </c>
      <c r="D139" s="88" t="str">
        <f>'Vyrai 2017 detali išklotinė'!D139</f>
        <v>National Golf Resort</v>
      </c>
      <c r="E139" s="90" t="str">
        <f>'Vyrai 2017 detali išklotinė'!E139</f>
        <v>NOR</v>
      </c>
      <c r="F139" s="91">
        <f>'Vyrai 2017 detali išklotinė'!F139</f>
        <v>8</v>
      </c>
      <c r="G139" s="92">
        <f>'Vyrai 2017 detali išklotinė'!G139</f>
        <v>1.3333333333333333</v>
      </c>
    </row>
    <row r="140" spans="1:7" x14ac:dyDescent="0.25">
      <c r="A140" s="114">
        <f>'Vyrai 2017 detali išklotinė'!A141</f>
        <v>130</v>
      </c>
      <c r="B140" s="89">
        <f>'Vyrai 2017 detali išklotinė'!B141</f>
        <v>2</v>
      </c>
      <c r="C140" s="88" t="str">
        <f>'Vyrai 2017 detali išklotinė'!C141</f>
        <v>KARPAVIČIUS, Giedrius</v>
      </c>
      <c r="D140" s="88">
        <f>'Vyrai 2017 detali išklotinė'!D141</f>
        <v>0</v>
      </c>
      <c r="E140" s="90" t="str">
        <f>'Vyrai 2017 detali išklotinė'!E141</f>
        <v>LTU</v>
      </c>
      <c r="F140" s="91">
        <f>'Vyrai 2017 detali išklotinė'!F141</f>
        <v>8</v>
      </c>
      <c r="G140" s="92">
        <f>'Vyrai 2017 detali išklotinė'!G141</f>
        <v>1.3333333333333333</v>
      </c>
    </row>
    <row r="141" spans="1:7" x14ac:dyDescent="0.25">
      <c r="A141" s="114">
        <f>'Vyrai 2017 detali išklotinė'!A140</f>
        <v>130</v>
      </c>
      <c r="B141" s="89">
        <f>'Vyrai 2017 detali išklotinė'!B140</f>
        <v>1</v>
      </c>
      <c r="C141" s="88" t="str">
        <f>'Vyrai 2017 detali išklotinė'!C140</f>
        <v>PLIENIUS, Linas</v>
      </c>
      <c r="D141" s="88" t="str">
        <f>'Vyrai 2017 detali išklotinė'!D140</f>
        <v>National Golf Resort</v>
      </c>
      <c r="E141" s="90" t="str">
        <f>'Vyrai 2017 detali išklotinė'!E140</f>
        <v>LTU</v>
      </c>
      <c r="F141" s="91">
        <f>'Vyrai 2017 detali išklotinė'!F140</f>
        <v>8</v>
      </c>
      <c r="G141" s="92">
        <f>'Vyrai 2017 detali išklotinė'!G140</f>
        <v>1.3333333333333333</v>
      </c>
    </row>
    <row r="142" spans="1:7" x14ac:dyDescent="0.25">
      <c r="A142" s="113">
        <f>'Vyrai 2017 detali išklotinė'!A159</f>
        <v>149</v>
      </c>
      <c r="B142" s="79">
        <f>'Vyrai 2017 detali išklotinė'!B159</f>
        <v>1</v>
      </c>
      <c r="C142" s="44" t="str">
        <f>'Vyrai 2017 detali išklotinė'!C159</f>
        <v>ŠENAUSKAS, Rytis</v>
      </c>
      <c r="D142" s="44">
        <f>'Vyrai 2017 detali išklotinė'!D159</f>
        <v>0</v>
      </c>
      <c r="E142" s="43" t="str">
        <f>'Vyrai 2017 detali išklotinė'!E159</f>
        <v>LTU</v>
      </c>
      <c r="F142" s="50">
        <f>'Vyrai 2017 detali išklotinė'!F159</f>
        <v>0</v>
      </c>
      <c r="G142" s="81">
        <f>'Vyrai 2017 detali išklotinė'!G159</f>
        <v>0</v>
      </c>
    </row>
    <row r="143" spans="1:7" x14ac:dyDescent="0.25">
      <c r="A143" s="114">
        <f>'Vyrai 2017 detali išklotinė'!A145</f>
        <v>133</v>
      </c>
      <c r="B143" s="89">
        <f>'Vyrai 2017 detali išklotinė'!B145</f>
        <v>2</v>
      </c>
      <c r="C143" s="88" t="str">
        <f>'Vyrai 2017 detali išklotinė'!C145</f>
        <v>DABUŠINSKAS, Dalius</v>
      </c>
      <c r="D143" s="88">
        <f>'Vyrai 2017 detali išklotinė'!D145</f>
        <v>0</v>
      </c>
      <c r="E143" s="90" t="str">
        <f>'Vyrai 2017 detali išklotinė'!E145</f>
        <v>LTU</v>
      </c>
      <c r="F143" s="91">
        <f>'Vyrai 2017 detali išklotinė'!F145</f>
        <v>7</v>
      </c>
      <c r="G143" s="92">
        <f>'Vyrai 2017 detali išklotinė'!G145</f>
        <v>1.1666666666666667</v>
      </c>
    </row>
    <row r="144" spans="1:7" x14ac:dyDescent="0.25">
      <c r="A144" s="114">
        <f>'Vyrai 2017 detali išklotinė'!A147</f>
        <v>137</v>
      </c>
      <c r="B144" s="89">
        <f>'Vyrai 2017 detali išklotinė'!B147</f>
        <v>4</v>
      </c>
      <c r="C144" s="88" t="str">
        <f>'Vyrai 2017 detali išklotinė'!C147</f>
        <v xml:space="preserve">RIMDEIKA, Rytis </v>
      </c>
      <c r="D144" s="88" t="str">
        <f>'Vyrai 2017 detali išklotinė'!D147</f>
        <v>Capitals Golf Club</v>
      </c>
      <c r="E144" s="90" t="str">
        <f>'Vyrai 2017 detali išklotinė'!E147</f>
        <v>LTU</v>
      </c>
      <c r="F144" s="91">
        <f>'Vyrai 2017 detali išklotinė'!F147</f>
        <v>6</v>
      </c>
      <c r="G144" s="92">
        <f>'Vyrai 2017 detali išklotinė'!G147</f>
        <v>1</v>
      </c>
    </row>
    <row r="145" spans="1:7" hidden="1" x14ac:dyDescent="0.25">
      <c r="A145" s="113">
        <f>'Vyrai 2017 detali išklotinė'!A165</f>
        <v>149</v>
      </c>
      <c r="B145" s="79">
        <f>'Vyrai 2017 detali išklotinė'!B165</f>
        <v>0</v>
      </c>
      <c r="C145" s="44" t="str">
        <f>'Vyrai 2017 detali išklotinė'!C165</f>
        <v>BĖKŠTA, Romualdas</v>
      </c>
      <c r="D145" s="44" t="str">
        <f>'Vyrai 2017 detali išklotinė'!D165</f>
        <v>European Centre Golf Club</v>
      </c>
      <c r="E145" s="43" t="str">
        <f>'Vyrai 2017 detali išklotinė'!E165</f>
        <v>LTU</v>
      </c>
      <c r="F145" s="50">
        <f>'Vyrai 2017 detali išklotinė'!F165</f>
        <v>0</v>
      </c>
      <c r="G145" s="81">
        <f>'Vyrai 2017 detali išklotinė'!G165</f>
        <v>0</v>
      </c>
    </row>
    <row r="146" spans="1:7" hidden="1" x14ac:dyDescent="0.25">
      <c r="A146" s="113">
        <f>'Vyrai 2017 detali išklotinė'!A185</f>
        <v>149</v>
      </c>
      <c r="B146" s="79">
        <f>'Vyrai 2017 detali išklotinė'!B185</f>
        <v>0</v>
      </c>
      <c r="C146" s="44" t="str">
        <f>'Vyrai 2017 detali išklotinė'!C185</f>
        <v>KUDINSKAS, Vytenis</v>
      </c>
      <c r="D146" s="44" t="str">
        <f>'Vyrai 2017 detali išklotinė'!D185</f>
        <v>The V Golf Club</v>
      </c>
      <c r="E146" s="43" t="str">
        <f>'Vyrai 2017 detali išklotinė'!E185</f>
        <v>LTU</v>
      </c>
      <c r="F146" s="50">
        <f>'Vyrai 2017 detali išklotinė'!F185</f>
        <v>0</v>
      </c>
      <c r="G146" s="81">
        <f>'Vyrai 2017 detali išklotinė'!G185</f>
        <v>0</v>
      </c>
    </row>
    <row r="147" spans="1:7" x14ac:dyDescent="0.25">
      <c r="A147" s="114">
        <f>'Vyrai 2017 detali išklotinė'!A151</f>
        <v>142</v>
      </c>
      <c r="B147" s="89">
        <f>'Vyrai 2017 detali išklotinė'!B151</f>
        <v>1</v>
      </c>
      <c r="C147" s="88" t="str">
        <f>'Vyrai 2017 detali išklotinė'!C151</f>
        <v>ALEKNA, Virgilijus</v>
      </c>
      <c r="D147" s="88">
        <f>'Vyrai 2017 detali išklotinė'!D151</f>
        <v>0</v>
      </c>
      <c r="E147" s="90" t="str">
        <f>'Vyrai 2017 detali išklotinė'!E151</f>
        <v>LTU</v>
      </c>
      <c r="F147" s="91">
        <f>'Vyrai 2017 detali išklotinė'!F151</f>
        <v>5</v>
      </c>
      <c r="G147" s="92">
        <f>'Vyrai 2017 detali išklotinė'!G151</f>
        <v>0.83333333333333337</v>
      </c>
    </row>
    <row r="148" spans="1:7" x14ac:dyDescent="0.25">
      <c r="A148" s="113">
        <f>'Vyrai 2017 detali išklotinė'!A189</f>
        <v>149</v>
      </c>
      <c r="B148" s="79">
        <f>'Vyrai 2017 detali išklotinė'!B189</f>
        <v>1</v>
      </c>
      <c r="C148" s="44" t="str">
        <f>'Vyrai 2017 detali išklotinė'!C189</f>
        <v>MONTRIMAS, Arūnas</v>
      </c>
      <c r="D148" s="44" t="str">
        <f>'Vyrai 2017 detali išklotinė'!D189</f>
        <v>Wolf Golf Club</v>
      </c>
      <c r="E148" s="43" t="str">
        <f>'Vyrai 2017 detali išklotinė'!E189</f>
        <v>LTU</v>
      </c>
      <c r="F148" s="50">
        <f>'Vyrai 2017 detali išklotinė'!F189</f>
        <v>0</v>
      </c>
      <c r="G148" s="81">
        <f>'Vyrai 2017 detali išklotinė'!G189</f>
        <v>0</v>
      </c>
    </row>
    <row r="149" spans="1:7" x14ac:dyDescent="0.25">
      <c r="A149" s="113">
        <f>'Vyrai 2017 detali išklotinė'!A187</f>
        <v>149</v>
      </c>
      <c r="B149" s="79">
        <f>'Vyrai 2017 detali išklotinė'!B187</f>
        <v>1</v>
      </c>
      <c r="C149" s="44" t="str">
        <f>'Vyrai 2017 detali išklotinė'!C187</f>
        <v>MAČIULAITIS, Ričardas</v>
      </c>
      <c r="D149" s="44" t="str">
        <f>'Vyrai 2017 detali išklotinė'!D187</f>
        <v>Capitals Golf Club</v>
      </c>
      <c r="E149" s="43" t="str">
        <f>'Vyrai 2017 detali išklotinė'!E187</f>
        <v>LTU</v>
      </c>
      <c r="F149" s="50">
        <f>'Vyrai 2017 detali išklotinė'!F187</f>
        <v>0</v>
      </c>
      <c r="G149" s="81">
        <f>'Vyrai 2017 detali išklotinė'!G187</f>
        <v>0</v>
      </c>
    </row>
    <row r="150" spans="1:7" hidden="1" x14ac:dyDescent="0.25">
      <c r="A150" s="113">
        <f>'Vyrai 2017 detali išklotinė'!A177</f>
        <v>149</v>
      </c>
      <c r="B150" s="79">
        <f>'Vyrai 2017 detali išklotinė'!B177</f>
        <v>0</v>
      </c>
      <c r="C150" s="44" t="str">
        <f>'Vyrai 2017 detali išklotinė'!C177</f>
        <v>ERMOLAEV, Vladimir</v>
      </c>
      <c r="D150" s="44" t="str">
        <f>'Vyrai 2017 detali išklotinė'!D177</f>
        <v>National Golf Resort</v>
      </c>
      <c r="E150" s="43" t="str">
        <f>'Vyrai 2017 detali išklotinė'!E177</f>
        <v>RUS</v>
      </c>
      <c r="F150" s="50">
        <f>'Vyrai 2017 detali išklotinė'!F177</f>
        <v>0</v>
      </c>
      <c r="G150" s="81">
        <f>'Vyrai 2017 detali išklotinė'!G177</f>
        <v>0</v>
      </c>
    </row>
    <row r="151" spans="1:7" x14ac:dyDescent="0.25">
      <c r="A151" s="114">
        <f>'Vyrai 2017 detali išklotinė'!A146</f>
        <v>137</v>
      </c>
      <c r="B151" s="89">
        <f>'Vyrai 2017 detali išklotinė'!B146</f>
        <v>1</v>
      </c>
      <c r="C151" s="88" t="str">
        <f>'Vyrai 2017 detali išklotinė'!C146</f>
        <v>RAGELIS, Jonas</v>
      </c>
      <c r="D151" s="88">
        <f>'Vyrai 2017 detali išklotinė'!D146</f>
        <v>0</v>
      </c>
      <c r="E151" s="90" t="str">
        <f>'Vyrai 2017 detali išklotinė'!E146</f>
        <v>LTU</v>
      </c>
      <c r="F151" s="91">
        <f>'Vyrai 2017 detali išklotinė'!F146</f>
        <v>6</v>
      </c>
      <c r="G151" s="92">
        <f>'Vyrai 2017 detali išklotinė'!G146</f>
        <v>1</v>
      </c>
    </row>
    <row r="152" spans="1:7" x14ac:dyDescent="0.25">
      <c r="A152" s="114">
        <f>'Vyrai 2017 detali išklotinė'!A149</f>
        <v>137</v>
      </c>
      <c r="B152" s="89">
        <f>'Vyrai 2017 detali išklotinė'!B149</f>
        <v>1</v>
      </c>
      <c r="C152" s="88" t="str">
        <f>'Vyrai 2017 detali išklotinė'!C149</f>
        <v>BAGDONAS, Arūnas</v>
      </c>
      <c r="D152" s="88" t="str">
        <f>'Vyrai 2017 detali išklotinė'!D149</f>
        <v>Capitals Golf Club</v>
      </c>
      <c r="E152" s="90" t="str">
        <f>'Vyrai 2017 detali išklotinė'!E149</f>
        <v>LTU</v>
      </c>
      <c r="F152" s="91">
        <f>'Vyrai 2017 detali išklotinė'!F149</f>
        <v>6</v>
      </c>
      <c r="G152" s="92">
        <f>'Vyrai 2017 detali išklotinė'!G149</f>
        <v>1</v>
      </c>
    </row>
    <row r="153" spans="1:7" x14ac:dyDescent="0.25">
      <c r="A153" s="114">
        <f>'Vyrai 2017 detali išklotinė'!A148</f>
        <v>137</v>
      </c>
      <c r="B153" s="89">
        <f>'Vyrai 2017 detali išklotinė'!B148</f>
        <v>3</v>
      </c>
      <c r="C153" s="88" t="str">
        <f>'Vyrai 2017 detali išklotinė'!C148</f>
        <v>KVARACIEJUS, Rimantas</v>
      </c>
      <c r="D153" s="88">
        <f>'Vyrai 2017 detali išklotinė'!D148</f>
        <v>0</v>
      </c>
      <c r="E153" s="90" t="str">
        <f>'Vyrai 2017 detali išklotinė'!E148</f>
        <v>LTU</v>
      </c>
      <c r="F153" s="91">
        <f>'Vyrai 2017 detali išklotinė'!F148</f>
        <v>6</v>
      </c>
      <c r="G153" s="92">
        <f>'Vyrai 2017 detali išklotinė'!G148</f>
        <v>1</v>
      </c>
    </row>
    <row r="154" spans="1:7" hidden="1" x14ac:dyDescent="0.25">
      <c r="A154" s="113">
        <f>'Vyrai 2017 detali išklotinė'!A175</f>
        <v>149</v>
      </c>
      <c r="B154" s="79">
        <f>'Vyrai 2017 detali išklotinė'!B175</f>
        <v>0</v>
      </c>
      <c r="C154" s="44" t="str">
        <f>'Vyrai 2017 detali išklotinė'!C175</f>
        <v>DUNAUSKAS, Svajūnas</v>
      </c>
      <c r="D154" s="44">
        <f>'Vyrai 2017 detali išklotinė'!D175</f>
        <v>0</v>
      </c>
      <c r="E154" s="43" t="str">
        <f>'Vyrai 2017 detali išklotinė'!E175</f>
        <v>LTU</v>
      </c>
      <c r="F154" s="50">
        <f>'Vyrai 2017 detali išklotinė'!F175</f>
        <v>0</v>
      </c>
      <c r="G154" s="81">
        <f>'Vyrai 2017 detali išklotinė'!G175</f>
        <v>0</v>
      </c>
    </row>
    <row r="155" spans="1:7" x14ac:dyDescent="0.25">
      <c r="A155" s="114">
        <f>'Vyrai 2017 detali išklotinė'!A152</f>
        <v>142</v>
      </c>
      <c r="B155" s="89">
        <f>'Vyrai 2017 detali išklotinė'!B152</f>
        <v>1</v>
      </c>
      <c r="C155" s="88" t="str">
        <f>'Vyrai 2017 detali išklotinė'!C152</f>
        <v>DORMIDONTOV, Vladimir</v>
      </c>
      <c r="D155" s="88">
        <f>'Vyrai 2017 detali išklotinė'!D152</f>
        <v>0</v>
      </c>
      <c r="E155" s="90" t="str">
        <f>'Vyrai 2017 detali išklotinė'!E152</f>
        <v>RUS</v>
      </c>
      <c r="F155" s="91">
        <f>'Vyrai 2017 detali išklotinė'!F152</f>
        <v>5</v>
      </c>
      <c r="G155" s="92">
        <f>'Vyrai 2017 detali išklotinė'!G152</f>
        <v>0.83333333333333337</v>
      </c>
    </row>
    <row r="156" spans="1:7" x14ac:dyDescent="0.25">
      <c r="A156" s="113">
        <f>'Vyrai 2017 detali išklotinė'!A180</f>
        <v>149</v>
      </c>
      <c r="B156" s="79">
        <f>'Vyrai 2017 detali išklotinė'!B180</f>
        <v>1</v>
      </c>
      <c r="C156" s="44" t="str">
        <f>'Vyrai 2017 detali išklotinė'!C180</f>
        <v>GLINKSKIS, Mindaugas</v>
      </c>
      <c r="D156" s="44">
        <f>'Vyrai 2017 detali išklotinė'!D180</f>
        <v>0</v>
      </c>
      <c r="E156" s="43" t="str">
        <f>'Vyrai 2017 detali išklotinė'!E180</f>
        <v>LTU</v>
      </c>
      <c r="F156" s="50">
        <f>'Vyrai 2017 detali išklotinė'!F180</f>
        <v>0</v>
      </c>
      <c r="G156" s="81">
        <f>'Vyrai 2017 detali išklotinė'!G180</f>
        <v>0</v>
      </c>
    </row>
    <row r="157" spans="1:7" x14ac:dyDescent="0.25">
      <c r="A157" s="113">
        <f>'Vyrai 2017 detali išklotinė'!A179</f>
        <v>149</v>
      </c>
      <c r="B157" s="79">
        <f>'Vyrai 2017 detali išklotinė'!B179</f>
        <v>1</v>
      </c>
      <c r="C157" s="44" t="str">
        <f>'Vyrai 2017 detali išklotinė'!C179</f>
        <v xml:space="preserve">GAJAUSKAS, Rimantas </v>
      </c>
      <c r="D157" s="44" t="str">
        <f>'Vyrai 2017 detali išklotinė'!D179</f>
        <v>The V Golf Club</v>
      </c>
      <c r="E157" s="43" t="str">
        <f>'Vyrai 2017 detali išklotinė'!E179</f>
        <v>LTU</v>
      </c>
      <c r="F157" s="50">
        <f>'Vyrai 2017 detali išklotinė'!F179</f>
        <v>0</v>
      </c>
      <c r="G157" s="81">
        <f>'Vyrai 2017 detali išklotinė'!G179</f>
        <v>0</v>
      </c>
    </row>
    <row r="158" spans="1:7" hidden="1" x14ac:dyDescent="0.25">
      <c r="A158" s="113">
        <f>'Vyrai 2017 detali išklotinė'!A188</f>
        <v>149</v>
      </c>
      <c r="B158" s="79">
        <f>'Vyrai 2017 detali išklotinė'!B188</f>
        <v>0</v>
      </c>
      <c r="C158" s="44" t="str">
        <f>'Vyrai 2017 detali išklotinė'!C188</f>
        <v>MITKUS, Laurynas</v>
      </c>
      <c r="D158" s="44" t="str">
        <f>'Vyrai 2017 detali išklotinė'!D188</f>
        <v>National Golf Resort</v>
      </c>
      <c r="E158" s="43" t="str">
        <f>'Vyrai 2017 detali išklotinė'!E188</f>
        <v>LTU</v>
      </c>
      <c r="F158" s="50">
        <f>'Vyrai 2017 detali išklotinė'!F188</f>
        <v>0</v>
      </c>
      <c r="G158" s="81">
        <f>'Vyrai 2017 detali išklotinė'!G188</f>
        <v>0</v>
      </c>
    </row>
    <row r="159" spans="1:7" hidden="1" x14ac:dyDescent="0.25">
      <c r="A159" s="113">
        <f>'Vyrai 2017 detali išklotinė'!A190</f>
        <v>149</v>
      </c>
      <c r="B159" s="79">
        <f>'Vyrai 2017 detali išklotinė'!B190</f>
        <v>0</v>
      </c>
      <c r="C159" s="44" t="str">
        <f>'Vyrai 2017 detali išklotinė'!C190</f>
        <v>NEIMONTAS, Robertas</v>
      </c>
      <c r="D159" s="44" t="str">
        <f>'Vyrai 2017 detali išklotinė'!D190</f>
        <v>European Centre Golf Club</v>
      </c>
      <c r="E159" s="43" t="str">
        <f>'Vyrai 2017 detali išklotinė'!E190</f>
        <v>LTU</v>
      </c>
      <c r="F159" s="50">
        <f>'Vyrai 2017 detali išklotinė'!F190</f>
        <v>0</v>
      </c>
      <c r="G159" s="81">
        <f>'Vyrai 2017 detali išklotinė'!G190</f>
        <v>0</v>
      </c>
    </row>
    <row r="160" spans="1:7" x14ac:dyDescent="0.25">
      <c r="A160" s="113">
        <f>'Vyrai 2017 detali išklotinė'!A154</f>
        <v>145</v>
      </c>
      <c r="B160" s="79">
        <f>'Vyrai 2017 detali išklotinė'!B154</f>
        <v>1</v>
      </c>
      <c r="C160" s="44" t="str">
        <f>'Vyrai 2017 detali išklotinė'!C154</f>
        <v>KULBOKAS, Evaldas</v>
      </c>
      <c r="D160" s="44" t="str">
        <f>'Vyrai 2017 detali išklotinė'!D154</f>
        <v>The V Golf Club</v>
      </c>
      <c r="E160" s="43" t="str">
        <f>'Vyrai 2017 detali išklotinė'!E154</f>
        <v>LTU</v>
      </c>
      <c r="F160" s="50">
        <f>'Vyrai 2017 detali išklotinė'!F154</f>
        <v>4</v>
      </c>
      <c r="G160" s="81">
        <f>'Vyrai 2017 detali išklotinė'!G154</f>
        <v>0.66666666666666663</v>
      </c>
    </row>
    <row r="161" spans="1:7" x14ac:dyDescent="0.25">
      <c r="A161" s="113">
        <f>'Vyrai 2017 detali išklotinė'!A172</f>
        <v>149</v>
      </c>
      <c r="B161" s="79">
        <f>'Vyrai 2017 detali išklotinė'!B172</f>
        <v>1</v>
      </c>
      <c r="C161" s="44" t="str">
        <f>'Vyrai 2017 detali išklotinė'!C172</f>
        <v>DEVYŽIS, Algimantas</v>
      </c>
      <c r="D161" s="44" t="str">
        <f>'Vyrai 2017 detali išklotinė'!D172</f>
        <v>Wolf Golf Club</v>
      </c>
      <c r="E161" s="43" t="str">
        <f>'Vyrai 2017 detali išklotinė'!E172</f>
        <v>LTU</v>
      </c>
      <c r="F161" s="50">
        <f>'Vyrai 2017 detali išklotinė'!F172</f>
        <v>0</v>
      </c>
      <c r="G161" s="81">
        <f>'Vyrai 2017 detali išklotinė'!G172</f>
        <v>0</v>
      </c>
    </row>
    <row r="162" spans="1:7" hidden="1" x14ac:dyDescent="0.25">
      <c r="A162" s="113">
        <f>'Vyrai 2017 detali išklotinė'!A168</f>
        <v>149</v>
      </c>
      <c r="B162" s="79">
        <f>'Vyrai 2017 detali išklotinė'!B168</f>
        <v>0</v>
      </c>
      <c r="C162" s="44" t="str">
        <f>'Vyrai 2017 detali išklotinė'!C168</f>
        <v>BRUNEAU, Laurent</v>
      </c>
      <c r="D162" s="44">
        <f>'Vyrai 2017 detali išklotinė'!D168</f>
        <v>0</v>
      </c>
      <c r="E162" s="43" t="str">
        <f>'Vyrai 2017 detali išklotinė'!E168</f>
        <v>FRA</v>
      </c>
      <c r="F162" s="50">
        <f>'Vyrai 2017 detali išklotinė'!F168</f>
        <v>0</v>
      </c>
      <c r="G162" s="81">
        <f>'Vyrai 2017 detali išklotinė'!G168</f>
        <v>0</v>
      </c>
    </row>
    <row r="163" spans="1:7" hidden="1" x14ac:dyDescent="0.25">
      <c r="A163" s="113">
        <f>'Vyrai 2017 detali išklotinė'!A192</f>
        <v>149</v>
      </c>
      <c r="B163" s="79">
        <f>'Vyrai 2017 detali išklotinė'!B192</f>
        <v>0</v>
      </c>
      <c r="C163" s="44" t="str">
        <f>'Vyrai 2017 detali išklotinė'!C192</f>
        <v>PUSČIUS, Kęstutis</v>
      </c>
      <c r="D163" s="44" t="str">
        <f>'Vyrai 2017 detali išklotinė'!D192</f>
        <v>The V Golf Club</v>
      </c>
      <c r="E163" s="43" t="str">
        <f>'Vyrai 2017 detali išklotinė'!E192</f>
        <v>LTU</v>
      </c>
      <c r="F163" s="50">
        <f>'Vyrai 2017 detali išklotinė'!F192</f>
        <v>0</v>
      </c>
      <c r="G163" s="81">
        <f>'Vyrai 2017 detali išklotinė'!G192</f>
        <v>0</v>
      </c>
    </row>
    <row r="164" spans="1:7" x14ac:dyDescent="0.25">
      <c r="A164" s="113">
        <f>'Vyrai 2017 detali išklotinė'!A160</f>
        <v>149</v>
      </c>
      <c r="B164" s="79">
        <f>'Vyrai 2017 detali išklotinė'!B160</f>
        <v>2</v>
      </c>
      <c r="C164" s="44" t="str">
        <f>'Vyrai 2017 detali išklotinė'!C160</f>
        <v>JUREVIČIUS, Gediminas</v>
      </c>
      <c r="D164" s="44" t="str">
        <f>'Vyrai 2017 detali išklotinė'!D160</f>
        <v>Wolf Golf Club</v>
      </c>
      <c r="E164" s="43" t="str">
        <f>'Vyrai 2017 detali išklotinė'!E160</f>
        <v>LTU</v>
      </c>
      <c r="F164" s="50">
        <f>'Vyrai 2017 detali išklotinė'!F160</f>
        <v>0</v>
      </c>
      <c r="G164" s="81">
        <f>'Vyrai 2017 detali išklotinė'!G160</f>
        <v>0</v>
      </c>
    </row>
    <row r="165" spans="1:7" hidden="1" x14ac:dyDescent="0.25">
      <c r="A165" s="113">
        <f>'Vyrai 2017 detali išklotinė'!A182</f>
        <v>149</v>
      </c>
      <c r="B165" s="79">
        <f>'Vyrai 2017 detali išklotinė'!B182</f>
        <v>0</v>
      </c>
      <c r="C165" s="44" t="str">
        <f>'Vyrai 2017 detali išklotinė'!C182</f>
        <v>KAIRYS, Justas</v>
      </c>
      <c r="D165" s="44" t="str">
        <f>'Vyrai 2017 detali išklotinė'!D182</f>
        <v>National Golf Resort</v>
      </c>
      <c r="E165" s="43" t="str">
        <f>'Vyrai 2017 detali išklotinė'!E182</f>
        <v>LTU</v>
      </c>
      <c r="F165" s="50">
        <f>'Vyrai 2017 detali išklotinė'!F182</f>
        <v>0</v>
      </c>
      <c r="G165" s="81">
        <f>'Vyrai 2017 detali išklotinė'!G182</f>
        <v>0</v>
      </c>
    </row>
    <row r="166" spans="1:7" hidden="1" x14ac:dyDescent="0.25">
      <c r="A166" s="113">
        <f>'Vyrai 2017 detali išklotinė'!A178</f>
        <v>149</v>
      </c>
      <c r="B166" s="79">
        <f>'Vyrai 2017 detali išklotinė'!B178</f>
        <v>0</v>
      </c>
      <c r="C166" s="44" t="str">
        <f>'Vyrai 2017 detali išklotinė'!C178</f>
        <v>GAČĖNAS, Rimas</v>
      </c>
      <c r="D166" s="44" t="str">
        <f>'Vyrai 2017 detali išklotinė'!D178</f>
        <v>Capitals Golf Club</v>
      </c>
      <c r="E166" s="43" t="str">
        <f>'Vyrai 2017 detali išklotinė'!E178</f>
        <v>LTU</v>
      </c>
      <c r="F166" s="50">
        <f>'Vyrai 2017 detali išklotinė'!F178</f>
        <v>0</v>
      </c>
      <c r="G166" s="81">
        <f>'Vyrai 2017 detali išklotinė'!G178</f>
        <v>0</v>
      </c>
    </row>
    <row r="167" spans="1:7" hidden="1" x14ac:dyDescent="0.25">
      <c r="A167" s="113">
        <f>'Vyrai 2017 detali išklotinė'!A169</f>
        <v>149</v>
      </c>
      <c r="B167" s="79">
        <f>'Vyrai 2017 detali išklotinė'!B169</f>
        <v>0</v>
      </c>
      <c r="C167" s="44" t="str">
        <f>'Vyrai 2017 detali išklotinė'!C169</f>
        <v>BUTRIMAS, Antanas Vytautas</v>
      </c>
      <c r="D167" s="44" t="str">
        <f>'Vyrai 2017 detali išklotinė'!D169</f>
        <v>Capitals Golf Club</v>
      </c>
      <c r="E167" s="43" t="str">
        <f>'Vyrai 2017 detali išklotinė'!E169</f>
        <v>LTU</v>
      </c>
      <c r="F167" s="50">
        <f>'Vyrai 2017 detali išklotinė'!F169</f>
        <v>0</v>
      </c>
      <c r="G167" s="81">
        <f>'Vyrai 2017 detali išklotinė'!G169</f>
        <v>0</v>
      </c>
    </row>
    <row r="168" spans="1:7" hidden="1" x14ac:dyDescent="0.25">
      <c r="A168" s="113">
        <f>'Vyrai 2017 detali išklotinė'!A184</f>
        <v>149</v>
      </c>
      <c r="B168" s="79">
        <f>'Vyrai 2017 detali išklotinė'!B184</f>
        <v>0</v>
      </c>
      <c r="C168" s="44" t="str">
        <f>'Vyrai 2017 detali išklotinė'!C184</f>
        <v>KLEVAS, Marijus</v>
      </c>
      <c r="D168" s="44" t="str">
        <f>'Vyrai 2017 detali išklotinė'!D184</f>
        <v>The V Golf Club</v>
      </c>
      <c r="E168" s="43" t="str">
        <f>'Vyrai 2017 detali išklotinė'!E184</f>
        <v>LTU</v>
      </c>
      <c r="F168" s="50">
        <f>'Vyrai 2017 detali išklotinė'!F184</f>
        <v>0</v>
      </c>
      <c r="G168" s="81">
        <f>'Vyrai 2017 detali išklotinė'!G184</f>
        <v>0</v>
      </c>
    </row>
    <row r="169" spans="1:7" hidden="1" x14ac:dyDescent="0.25">
      <c r="A169" s="113">
        <f>'Vyrai 2017 detali išklotinė'!A183</f>
        <v>149</v>
      </c>
      <c r="B169" s="79">
        <f>'Vyrai 2017 detali išklotinė'!B183</f>
        <v>0</v>
      </c>
      <c r="C169" s="44" t="str">
        <f>'Vyrai 2017 detali išklotinė'!C183</f>
        <v>KARPAVIČIUS, Romas</v>
      </c>
      <c r="D169" s="44" t="str">
        <f>'Vyrai 2017 detali išklotinė'!D183</f>
        <v>European Centre Golf Club</v>
      </c>
      <c r="E169" s="43" t="str">
        <f>'Vyrai 2017 detali išklotinė'!E183</f>
        <v>LTU</v>
      </c>
      <c r="F169" s="50">
        <f>'Vyrai 2017 detali išklotinė'!F183</f>
        <v>0</v>
      </c>
      <c r="G169" s="81">
        <f>'Vyrai 2017 detali išklotinė'!G183</f>
        <v>0</v>
      </c>
    </row>
    <row r="170" spans="1:7" hidden="1" x14ac:dyDescent="0.25">
      <c r="A170" s="113">
        <f>'Vyrai 2017 detali išklotinė'!A171</f>
        <v>149</v>
      </c>
      <c r="B170" s="79">
        <f>'Vyrai 2017 detali išklotinė'!B171</f>
        <v>0</v>
      </c>
      <c r="C170" s="44" t="str">
        <f>'Vyrai 2017 detali išklotinė'!C171</f>
        <v>CHRISTIAENSEN, Hans</v>
      </c>
      <c r="D170" s="44" t="str">
        <f>'Vyrai 2017 detali išklotinė'!D171</f>
        <v>National Golf Resort</v>
      </c>
      <c r="E170" s="43" t="str">
        <f>'Vyrai 2017 detali išklotinė'!E171</f>
        <v>BEL</v>
      </c>
      <c r="F170" s="50">
        <f>'Vyrai 2017 detali išklotinė'!F171</f>
        <v>0</v>
      </c>
      <c r="G170" s="81">
        <f>'Vyrai 2017 detali išklotinė'!G171</f>
        <v>0</v>
      </c>
    </row>
    <row r="171" spans="1:7" x14ac:dyDescent="0.25">
      <c r="A171" s="113">
        <f>'Vyrai 2017 detali išklotinė'!A166</f>
        <v>149</v>
      </c>
      <c r="B171" s="79">
        <f>'Vyrai 2017 detali išklotinė'!B166</f>
        <v>1</v>
      </c>
      <c r="C171" s="44" t="str">
        <f>'Vyrai 2017 detali išklotinė'!C166</f>
        <v>BLIUMIN, Arkadij</v>
      </c>
      <c r="D171" s="44">
        <f>'Vyrai 2017 detali išklotinė'!D166</f>
        <v>0</v>
      </c>
      <c r="E171" s="43" t="str">
        <f>'Vyrai 2017 detali išklotinė'!E166</f>
        <v>LTU</v>
      </c>
      <c r="F171" s="50">
        <f>'Vyrai 2017 detali išklotinė'!F166</f>
        <v>0</v>
      </c>
      <c r="G171" s="81">
        <f>'Vyrai 2017 detali išklotinė'!G166</f>
        <v>0</v>
      </c>
    </row>
    <row r="172" spans="1:7" x14ac:dyDescent="0.25">
      <c r="A172" s="114">
        <f>'Vyrai 2017 detali išklotinė'!A150</f>
        <v>137</v>
      </c>
      <c r="B172" s="89">
        <f>'Vyrai 2017 detali išklotinė'!B150</f>
        <v>1</v>
      </c>
      <c r="C172" s="88" t="str">
        <f>'Vyrai 2017 detali išklotinė'!C150</f>
        <v xml:space="preserve">EITAVIČIUS, Dalius </v>
      </c>
      <c r="D172" s="88" t="str">
        <f>'Vyrai 2017 detali išklotinė'!D150</f>
        <v>Capitals Golf Club</v>
      </c>
      <c r="E172" s="90" t="str">
        <f>'Vyrai 2017 detali išklotinė'!E150</f>
        <v>LTU</v>
      </c>
      <c r="F172" s="91">
        <f>'Vyrai 2017 detali išklotinė'!F150</f>
        <v>6</v>
      </c>
      <c r="G172" s="92">
        <f>'Vyrai 2017 detali išklotinė'!G150</f>
        <v>1</v>
      </c>
    </row>
    <row r="173" spans="1:7" x14ac:dyDescent="0.25">
      <c r="A173" s="114">
        <f>'Vyrai 2017 detali išklotinė'!A144</f>
        <v>133</v>
      </c>
      <c r="B173" s="89">
        <f>'Vyrai 2017 detali išklotinė'!B144</f>
        <v>1</v>
      </c>
      <c r="C173" s="88" t="str">
        <f>'Vyrai 2017 detali išklotinė'!C144</f>
        <v>NĖNIUS, Ramūnas</v>
      </c>
      <c r="D173" s="88" t="str">
        <f>'Vyrai 2017 detali išklotinė'!D144</f>
        <v>Capitals Golf Club</v>
      </c>
      <c r="E173" s="90" t="str">
        <f>'Vyrai 2017 detali išklotinė'!E144</f>
        <v>LTU</v>
      </c>
      <c r="F173" s="91">
        <f>'Vyrai 2017 detali išklotinė'!F144</f>
        <v>7</v>
      </c>
      <c r="G173" s="92">
        <f>'Vyrai 2017 detali išklotinė'!G144</f>
        <v>1.1666666666666667</v>
      </c>
    </row>
    <row r="174" spans="1:7" x14ac:dyDescent="0.25">
      <c r="A174" s="113">
        <f>'Vyrai 2017 detali išklotinė'!A158</f>
        <v>149</v>
      </c>
      <c r="B174" s="79">
        <f>'Vyrai 2017 detali išklotinė'!B158</f>
        <v>1</v>
      </c>
      <c r="C174" s="44" t="str">
        <f>'Vyrai 2017 detali išklotinė'!C158</f>
        <v>SAMUŠIS, Karolis</v>
      </c>
      <c r="D174" s="44">
        <f>'Vyrai 2017 detali išklotinė'!D158</f>
        <v>0</v>
      </c>
      <c r="E174" s="43" t="str">
        <f>'Vyrai 2017 detali išklotinė'!E158</f>
        <v>LTU</v>
      </c>
      <c r="F174" s="50">
        <f>'Vyrai 2017 detali išklotinė'!F158</f>
        <v>0</v>
      </c>
      <c r="G174" s="81">
        <f>'Vyrai 2017 detali išklotinė'!G158</f>
        <v>0</v>
      </c>
    </row>
    <row r="175" spans="1:7" hidden="1" x14ac:dyDescent="0.25">
      <c r="A175" s="113">
        <f>'Vyrai 2017 detali išklotinė'!A174</f>
        <v>149</v>
      </c>
      <c r="B175" s="79">
        <f>'Vyrai 2017 detali išklotinė'!B174</f>
        <v>0</v>
      </c>
      <c r="C175" s="44" t="str">
        <f>'Vyrai 2017 detali išklotinė'!C174</f>
        <v xml:space="preserve">DUBICKAS, Rimas </v>
      </c>
      <c r="D175" s="44" t="str">
        <f>'Vyrai 2017 detali išklotinė'!D174</f>
        <v>Capitals Golf Club</v>
      </c>
      <c r="E175" s="43" t="str">
        <f>'Vyrai 2017 detali išklotinė'!E174</f>
        <v>LTU</v>
      </c>
      <c r="F175" s="50">
        <f>'Vyrai 2017 detali išklotinė'!F174</f>
        <v>0</v>
      </c>
      <c r="G175" s="81">
        <f>'Vyrai 2017 detali išklotinė'!G174</f>
        <v>0</v>
      </c>
    </row>
    <row r="176" spans="1:7" x14ac:dyDescent="0.25">
      <c r="A176" s="113">
        <f>'Vyrai 2017 detali išklotinė'!A164</f>
        <v>149</v>
      </c>
      <c r="B176" s="79">
        <f>'Vyrai 2017 detali išklotinė'!B164</f>
        <v>1</v>
      </c>
      <c r="C176" s="44" t="str">
        <f>'Vyrai 2017 detali išklotinė'!C164</f>
        <v>BAUŽYS, Linas</v>
      </c>
      <c r="D176" s="44">
        <f>'Vyrai 2017 detali išklotinė'!D164</f>
        <v>0</v>
      </c>
      <c r="E176" s="43" t="str">
        <f>'Vyrai 2017 detali išklotinė'!E164</f>
        <v>LTU</v>
      </c>
      <c r="F176" s="50">
        <f>'Vyrai 2017 detali išklotinė'!F164</f>
        <v>0</v>
      </c>
      <c r="G176" s="81">
        <f>'Vyrai 2017 detali išklotinė'!G164</f>
        <v>0</v>
      </c>
    </row>
    <row r="177" spans="1:7" hidden="1" x14ac:dyDescent="0.25">
      <c r="A177" s="113">
        <f>'Vyrai 2017 detali išklotinė'!A170</f>
        <v>149</v>
      </c>
      <c r="B177" s="79">
        <f>'Vyrai 2017 detali išklotinė'!B170</f>
        <v>0</v>
      </c>
      <c r="C177" s="44" t="str">
        <f>'Vyrai 2017 detali išklotinė'!C170</f>
        <v xml:space="preserve">BUTRIMAS, Ernestas </v>
      </c>
      <c r="D177" s="44" t="str">
        <f>'Vyrai 2017 detali išklotinė'!D170</f>
        <v>Capitals Golf Club</v>
      </c>
      <c r="E177" s="43" t="str">
        <f>'Vyrai 2017 detali išklotinė'!E170</f>
        <v>LTU</v>
      </c>
      <c r="F177" s="50">
        <f>'Vyrai 2017 detali išklotinė'!F170</f>
        <v>0</v>
      </c>
      <c r="G177" s="81">
        <f>'Vyrai 2017 detali išklotinė'!G170</f>
        <v>0</v>
      </c>
    </row>
    <row r="178" spans="1:7" hidden="1" x14ac:dyDescent="0.25">
      <c r="A178" s="113">
        <f>'Vyrai 2017 detali išklotinė'!A162</f>
        <v>149</v>
      </c>
      <c r="B178" s="79">
        <f>'Vyrai 2017 detali išklotinė'!B162</f>
        <v>0</v>
      </c>
      <c r="C178" s="44" t="str">
        <f>'Vyrai 2017 detali išklotinė'!C162</f>
        <v>ALDONIS, Linas</v>
      </c>
      <c r="D178" s="44" t="str">
        <f>'Vyrai 2017 detali išklotinė'!D162</f>
        <v>European Centre Golf Club</v>
      </c>
      <c r="E178" s="43" t="str">
        <f>'Vyrai 2017 detali išklotinė'!E162</f>
        <v>LTU</v>
      </c>
      <c r="F178" s="50">
        <f>'Vyrai 2017 detali išklotinė'!F162</f>
        <v>0</v>
      </c>
      <c r="G178" s="81">
        <f>'Vyrai 2017 detali išklotinė'!G162</f>
        <v>0</v>
      </c>
    </row>
    <row r="179" spans="1:7" hidden="1" x14ac:dyDescent="0.25">
      <c r="A179" s="113">
        <f>'Vyrai 2017 detali išklotinė'!A167</f>
        <v>149</v>
      </c>
      <c r="B179" s="79">
        <f>'Vyrai 2017 detali išklotinė'!B167</f>
        <v>0</v>
      </c>
      <c r="C179" s="44" t="str">
        <f>'Vyrai 2017 detali išklotinė'!C167</f>
        <v xml:space="preserve">BLOŽĖ, Jonas </v>
      </c>
      <c r="D179" s="44" t="str">
        <f>'Vyrai 2017 detali išklotinė'!D167</f>
        <v>European Centre Golf Club</v>
      </c>
      <c r="E179" s="43" t="str">
        <f>'Vyrai 2017 detali išklotinė'!E167</f>
        <v>LTU</v>
      </c>
      <c r="F179" s="50">
        <f>'Vyrai 2017 detali išklotinė'!F167</f>
        <v>0</v>
      </c>
      <c r="G179" s="81">
        <f>'Vyrai 2017 detali išklotinė'!G167</f>
        <v>0</v>
      </c>
    </row>
    <row r="180" spans="1:7" x14ac:dyDescent="0.25">
      <c r="A180" s="114">
        <f>'Vyrai 2017 detali išklotinė'!A143</f>
        <v>133</v>
      </c>
      <c r="B180" s="89">
        <f>'Vyrai 2017 detali išklotinė'!B143</f>
        <v>2</v>
      </c>
      <c r="C180" s="88" t="str">
        <f>'Vyrai 2017 detali išklotinė'!C143</f>
        <v>MUMGAUDIS, Gintautas</v>
      </c>
      <c r="D180" s="88" t="str">
        <f>'Vyrai 2017 detali išklotinė'!D143</f>
        <v>National Golf Resort</v>
      </c>
      <c r="E180" s="90" t="str">
        <f>'Vyrai 2017 detali išklotinė'!E143</f>
        <v>LTU</v>
      </c>
      <c r="F180" s="91">
        <f>'Vyrai 2017 detali išklotinė'!F143</f>
        <v>7</v>
      </c>
      <c r="G180" s="92">
        <f>'Vyrai 2017 detali išklotinė'!G143</f>
        <v>1.1666666666666667</v>
      </c>
    </row>
    <row r="181" spans="1:7" x14ac:dyDescent="0.25">
      <c r="A181" s="113">
        <f>'Vyrai 2017 detali išklotinė'!A153</f>
        <v>142</v>
      </c>
      <c r="B181" s="79">
        <f>'Vyrai 2017 detali išklotinė'!B153</f>
        <v>1</v>
      </c>
      <c r="C181" s="44" t="str">
        <f>'Vyrai 2017 detali išklotinė'!C153</f>
        <v>SEMIONOV, Dmitrij</v>
      </c>
      <c r="D181" s="44" t="str">
        <f>'Vyrai 2017 detali išklotinė'!D153</f>
        <v>European Centre Golf Club</v>
      </c>
      <c r="E181" s="43" t="str">
        <f>'Vyrai 2017 detali išklotinė'!E153</f>
        <v>LTU</v>
      </c>
      <c r="F181" s="50">
        <f>'Vyrai 2017 detali išklotinė'!F153</f>
        <v>5</v>
      </c>
      <c r="G181" s="81">
        <f>'Vyrai 2017 detali išklotinė'!G153</f>
        <v>0.83333333333333337</v>
      </c>
    </row>
    <row r="182" spans="1:7" hidden="1" x14ac:dyDescent="0.25">
      <c r="A182" s="113">
        <f>'Vyrai 2017 detali išklotinė'!A173</f>
        <v>149</v>
      </c>
      <c r="B182" s="79">
        <f>'Vyrai 2017 detali išklotinė'!B173</f>
        <v>0</v>
      </c>
      <c r="C182" s="44" t="str">
        <f>'Vyrai 2017 detali išklotinė'!C173</f>
        <v>DRONOV, Aleksandr</v>
      </c>
      <c r="D182" s="44" t="str">
        <f>'Vyrai 2017 detali išklotinė'!D173</f>
        <v>National Golf Resort</v>
      </c>
      <c r="E182" s="43" t="str">
        <f>'Vyrai 2017 detali išklotinė'!E173</f>
        <v>LTU</v>
      </c>
      <c r="F182" s="50">
        <f>'Vyrai 2017 detali išklotinė'!F173</f>
        <v>0</v>
      </c>
      <c r="G182" s="81">
        <f>'Vyrai 2017 detali išklotinė'!G173</f>
        <v>0</v>
      </c>
    </row>
    <row r="183" spans="1:7" x14ac:dyDescent="0.25">
      <c r="A183" s="113">
        <f>'Vyrai 2017 detali išklotinė'!A161</f>
        <v>149</v>
      </c>
      <c r="B183" s="79">
        <f>'Vyrai 2017 detali išklotinė'!B161</f>
        <v>1</v>
      </c>
      <c r="C183" s="44" t="str">
        <f>'Vyrai 2017 detali išklotinė'!C161</f>
        <v>BACEVIČIUS, Donatas</v>
      </c>
      <c r="D183" s="44" t="str">
        <f>'Vyrai 2017 detali išklotinė'!D161</f>
        <v>Wolf Golf Club</v>
      </c>
      <c r="E183" s="43" t="str">
        <f>'Vyrai 2017 detali išklotinė'!E161</f>
        <v>LTU</v>
      </c>
      <c r="F183" s="50">
        <f>'Vyrai 2017 detali išklotinė'!F161</f>
        <v>0</v>
      </c>
      <c r="G183" s="81">
        <f>'Vyrai 2017 detali išklotinė'!G161</f>
        <v>0</v>
      </c>
    </row>
    <row r="184" spans="1:7" hidden="1" x14ac:dyDescent="0.25">
      <c r="A184" s="113">
        <f>'Vyrai 2017 detali išklotinė'!A176</f>
        <v>149</v>
      </c>
      <c r="B184" s="79">
        <f>'Vyrai 2017 detali išklotinė'!B176</f>
        <v>0</v>
      </c>
      <c r="C184" s="44" t="str">
        <f>'Vyrai 2017 detali išklotinė'!C176</f>
        <v>ELVIKIS, Žilvinas</v>
      </c>
      <c r="D184" s="44" t="str">
        <f>'Vyrai 2017 detali išklotinė'!D176</f>
        <v>Capitals Golf Club</v>
      </c>
      <c r="E184" s="43" t="str">
        <f>'Vyrai 2017 detali išklotinė'!E176</f>
        <v>LTU</v>
      </c>
      <c r="F184" s="50">
        <f>'Vyrai 2017 detali išklotinė'!F176</f>
        <v>0</v>
      </c>
      <c r="G184" s="81">
        <f>'Vyrai 2017 detali išklotinė'!G176</f>
        <v>0</v>
      </c>
    </row>
    <row r="185" spans="1:7" x14ac:dyDescent="0.25">
      <c r="A185" s="113">
        <f>'Vyrai 2017 detali išklotinė'!A157</f>
        <v>148</v>
      </c>
      <c r="B185" s="79">
        <f>'Vyrai 2017 detali išklotinė'!B157</f>
        <v>2</v>
      </c>
      <c r="C185" s="44" t="str">
        <f>'Vyrai 2017 detali išklotinė'!C157</f>
        <v>STANKYAVICHYUS, Mantas</v>
      </c>
      <c r="D185" s="44" t="str">
        <f>'Vyrai 2017 detali išklotinė'!D157</f>
        <v>National Golf Resort</v>
      </c>
      <c r="E185" s="43" t="str">
        <f>'Vyrai 2017 detali išklotinė'!E157</f>
        <v>LTU</v>
      </c>
      <c r="F185" s="50">
        <f>'Vyrai 2017 detali išklotinė'!F157</f>
        <v>2</v>
      </c>
      <c r="G185" s="81">
        <f>'Vyrai 2017 detali išklotinė'!G157</f>
        <v>0.33333333333333331</v>
      </c>
    </row>
    <row r="186" spans="1:7" x14ac:dyDescent="0.25">
      <c r="A186" s="113">
        <f>'Vyrai 2017 detali išklotinė'!A186</f>
        <v>149</v>
      </c>
      <c r="B186" s="79">
        <f>'Vyrai 2017 detali išklotinė'!B186</f>
        <v>1</v>
      </c>
      <c r="C186" s="44" t="str">
        <f>'Vyrai 2017 detali išklotinė'!C186</f>
        <v>LEONTJEV, Arsenij</v>
      </c>
      <c r="D186" s="44">
        <f>'Vyrai 2017 detali išklotinė'!D186</f>
        <v>0</v>
      </c>
      <c r="E186" s="43" t="str">
        <f>'Vyrai 2017 detali išklotinė'!E186</f>
        <v>LTU</v>
      </c>
      <c r="F186" s="50">
        <f>'Vyrai 2017 detali išklotinė'!F186</f>
        <v>0</v>
      </c>
      <c r="G186" s="81">
        <f>'Vyrai 2017 detali išklotinė'!G186</f>
        <v>0</v>
      </c>
    </row>
    <row r="187" spans="1:7" x14ac:dyDescent="0.25">
      <c r="A187" s="113">
        <f>'Vyrai 2017 detali išklotinė'!A181</f>
        <v>149</v>
      </c>
      <c r="B187" s="79">
        <f>'Vyrai 2017 detali išklotinė'!B181</f>
        <v>1</v>
      </c>
      <c r="C187" s="44" t="str">
        <f>'Vyrai 2017 detali išklotinė'!C181</f>
        <v xml:space="preserve">JONKUS, Artūras </v>
      </c>
      <c r="D187" s="44" t="str">
        <f>'Vyrai 2017 detali išklotinė'!D181</f>
        <v>European Centre Golf Club</v>
      </c>
      <c r="E187" s="43" t="str">
        <f>'Vyrai 2017 detali išklotinė'!E181</f>
        <v>LTU</v>
      </c>
      <c r="F187" s="50">
        <f>'Vyrai 2017 detali išklotinė'!F181</f>
        <v>0</v>
      </c>
      <c r="G187" s="81">
        <f>'Vyrai 2017 detali išklotinė'!G181</f>
        <v>0</v>
      </c>
    </row>
    <row r="188" spans="1:7" x14ac:dyDescent="0.25">
      <c r="A188" s="113">
        <f>'Vyrai 2017 detali išklotinė'!A156</f>
        <v>147</v>
      </c>
      <c r="B188" s="79">
        <f>'Vyrai 2017 detali išklotinė'!B156</f>
        <v>1</v>
      </c>
      <c r="C188" s="44" t="str">
        <f>'Vyrai 2017 detali išklotinė'!C156</f>
        <v>PEMKUS, Arūnas</v>
      </c>
      <c r="D188" s="44" t="str">
        <f>'Vyrai 2017 detali išklotinė'!D156</f>
        <v>Capitals Golf Club</v>
      </c>
      <c r="E188" s="43" t="str">
        <f>'Vyrai 2017 detali išklotinė'!E156</f>
        <v>LTU</v>
      </c>
      <c r="F188" s="50">
        <f>'Vyrai 2017 detali išklotinė'!F156</f>
        <v>3</v>
      </c>
      <c r="G188" s="81">
        <f>'Vyrai 2017 detali išklotinė'!G156</f>
        <v>0.5</v>
      </c>
    </row>
    <row r="189" spans="1:7" x14ac:dyDescent="0.25">
      <c r="A189" s="113">
        <f>'Vyrai 2017 detali išklotinė'!A155</f>
        <v>145</v>
      </c>
      <c r="B189" s="79">
        <f>'Vyrai 2017 detali išklotinė'!B155</f>
        <v>1</v>
      </c>
      <c r="C189" s="44" t="str">
        <f>'Vyrai 2017 detali išklotinė'!C155</f>
        <v>PREIŠEGALAVIČIUS, Gediminas</v>
      </c>
      <c r="D189" s="44">
        <f>'Vyrai 2017 detali išklotinė'!D155</f>
        <v>0</v>
      </c>
      <c r="E189" s="43" t="str">
        <f>'Vyrai 2017 detali išklotinė'!E155</f>
        <v>LTU</v>
      </c>
      <c r="F189" s="50">
        <f>'Vyrai 2017 detali išklotinė'!F155</f>
        <v>4</v>
      </c>
      <c r="G189" s="81">
        <f>'Vyrai 2017 detali išklotinė'!G155</f>
        <v>0.66666666666666663</v>
      </c>
    </row>
    <row r="190" spans="1:7" x14ac:dyDescent="0.25">
      <c r="A190" s="114">
        <f>'Vyrai 2017 detali išklotinė'!A142</f>
        <v>133</v>
      </c>
      <c r="B190" s="89">
        <f>'Vyrai 2017 detali išklotinė'!B142</f>
        <v>2</v>
      </c>
      <c r="C190" s="88" t="str">
        <f>'Vyrai 2017 detali išklotinė'!C142</f>
        <v>JERMOLAJEVAS, Ruslanas</v>
      </c>
      <c r="D190" s="88" t="str">
        <f>'Vyrai 2017 detali išklotinė'!D142</f>
        <v>National Golf Resort</v>
      </c>
      <c r="E190" s="90" t="str">
        <f>'Vyrai 2017 detali išklotinė'!E142</f>
        <v>LTU</v>
      </c>
      <c r="F190" s="91">
        <f>'Vyrai 2017 detali išklotinė'!F142</f>
        <v>7</v>
      </c>
      <c r="G190" s="92">
        <f>'Vyrai 2017 detali išklotinė'!G142</f>
        <v>1.1666666666666667</v>
      </c>
    </row>
    <row r="191" spans="1:7" x14ac:dyDescent="0.25">
      <c r="A191" s="113">
        <f>'Vyrai 2017 detali išklotinė'!A163</f>
        <v>149</v>
      </c>
      <c r="B191" s="79">
        <f>'Vyrai 2017 detali išklotinė'!B163</f>
        <v>1</v>
      </c>
      <c r="C191" s="44" t="str">
        <f>'Vyrai 2017 detali išklotinė'!C163</f>
        <v>BALČIŪNAS, Raimondas</v>
      </c>
      <c r="D191" s="44">
        <f>'Vyrai 2017 detali išklotinė'!D163</f>
        <v>0</v>
      </c>
      <c r="E191" s="43" t="str">
        <f>'Vyrai 2017 detali išklotinė'!E163</f>
        <v>LTU</v>
      </c>
      <c r="F191" s="50">
        <f>'Vyrai 2017 detali išklotinė'!F163</f>
        <v>0</v>
      </c>
      <c r="G191" s="81">
        <f>'Vyrai 2017 detali išklotinė'!G163</f>
        <v>0</v>
      </c>
    </row>
    <row r="192" spans="1:7" hidden="1" x14ac:dyDescent="0.25">
      <c r="A192" s="113">
        <f>'Vyrai 2017 detali išklotinė'!A191</f>
        <v>149</v>
      </c>
      <c r="B192" s="79">
        <f>'Vyrai 2017 detali išklotinė'!B191</f>
        <v>0</v>
      </c>
      <c r="C192" s="44" t="str">
        <f>'Vyrai 2017 detali išklotinė'!C191</f>
        <v>PECIUKEVIČIUS, Linas</v>
      </c>
      <c r="D192" s="44" t="str">
        <f>'Vyrai 2017 detali išklotinė'!D191</f>
        <v>Capitals Golf Club</v>
      </c>
      <c r="E192" s="43" t="str">
        <f>'Vyrai 2017 detali išklotinė'!E191</f>
        <v>LTU</v>
      </c>
      <c r="F192" s="50">
        <f>'Vyrai 2017 detali išklotinė'!F191</f>
        <v>0</v>
      </c>
      <c r="G192" s="81">
        <f>'Vyrai 2017 detali išklotinė'!G191</f>
        <v>0</v>
      </c>
    </row>
  </sheetData>
  <autoFilter ref="A9:G192">
    <filterColumn colId="1">
      <filters>
        <filter val="1"/>
        <filter val="2"/>
        <filter val="3"/>
        <filter val="4"/>
        <filter val="5"/>
        <filter val="6"/>
        <filter val="7"/>
        <filter val="8"/>
      </filters>
    </filterColumn>
    <sortState ref="A10:G187">
      <sortCondition ref="A9:A192"/>
    </sortState>
  </autoFilter>
  <sortState ref="A10:G192">
    <sortCondition descending="1" ref="F10:F192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Vyrai 2017 detali išklotinė</vt:lpstr>
      <vt:lpstr>Vyrai - Stableford 2017</vt:lpstr>
      <vt:lpstr>Vyrai 2017</vt:lpstr>
      <vt:lpstr>'Vyrai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2017-08-28T09:26:40Z</dcterms:modified>
</cp:coreProperties>
</file>